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Cover" sheetId="1" state="visible" r:id="rId2"/>
    <sheet name="People" sheetId="2" state="visible" r:id="rId3"/>
    <sheet name="Cancellati" sheetId="3" state="visible" r:id="rId4"/>
    <sheet name="Foglio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<sst xmlns="http://schemas.openxmlformats.org/spreadsheetml/2006/main" count="671" uniqueCount="453">
  <si>
    <t xml:space="preserve">GAPS PEOPLE</t>
  </si>
  <si>
    <t xml:space="preserve">V16</t>
  </si>
  <si>
    <t xml:space="preserve">History</t>
  </si>
  <si>
    <t xml:space="preserve">V0.2</t>
  </si>
  <si>
    <t xml:space="preserve">Modified the people of the WP 2000 following the new organization of the WP. Added also LDF. Erased Isaias Rochas. Added a column with he initials of each member</t>
  </si>
  <si>
    <t xml:space="preserve">v.03</t>
  </si>
  <si>
    <t xml:space="preserve">Extracted name and surname. Separated membership to Board or Science Team in new columns.</t>
  </si>
  <si>
    <t xml:space="preserve">v.04</t>
  </si>
  <si>
    <t xml:space="preserve">Added FFA, GAN, and PMO</t>
  </si>
  <si>
    <t xml:space="preserve">v.05</t>
  </si>
  <si>
    <t xml:space="preserve">Added BST, FDA, SMA</t>
  </si>
  <si>
    <t xml:space="preserve">v.06</t>
  </si>
  <si>
    <t xml:space="preserve">Changed address of DGA</t>
  </si>
  <si>
    <t xml:space="preserve">v.07</t>
  </si>
  <si>
    <t xml:space="preserve">Added IPI, MPE, JMA</t>
  </si>
  <si>
    <t xml:space="preserve">v.08</t>
  </si>
  <si>
    <t xml:space="preserve">Added RSZ</t>
  </si>
  <si>
    <t xml:space="preserve">v.09</t>
  </si>
  <si>
    <t xml:space="preserve">minor changes</t>
  </si>
  <si>
    <t xml:space="preserve">V.10</t>
  </si>
  <si>
    <t xml:space="preserve">Added RFA, EGA</t>
  </si>
  <si>
    <t xml:space="preserve">v.11</t>
  </si>
  <si>
    <t xml:space="preserve">Eliminati Alcala, Carolo, Barbieri; Cambiato in external Pillitteri; aggiornata la affiliazione di Brown; aggornata affiliazione di Davide Galdolfi</t>
  </si>
  <si>
    <t xml:space="preserve">v.12</t>
  </si>
  <si>
    <t xml:space="preserve">update adresses</t>
  </si>
  <si>
    <t xml:space="preserve">v.13</t>
  </si>
  <si>
    <t xml:space="preserve">update Esposito address</t>
  </si>
  <si>
    <t xml:space="preserve">v.14</t>
  </si>
  <si>
    <t xml:space="preserve">Added DS, ICa</t>
  </si>
  <si>
    <t xml:space="preserve">v.15</t>
  </si>
  <si>
    <t xml:space="preserve">Added LAf e SMA to Science Team; added ECo, EPo, AMa, EMo, RSm to Board </t>
  </si>
  <si>
    <t xml:space="preserve">v.16</t>
  </si>
  <si>
    <t xml:space="preserve">aggiornata affiliazione Masiero, eliminato Cunial</t>
  </si>
  <si>
    <t xml:space="preserve">First Name</t>
  </si>
  <si>
    <t xml:space="preserve">Family Name</t>
  </si>
  <si>
    <t xml:space="preserve">NAME</t>
  </si>
  <si>
    <t xml:space="preserve">Nick</t>
  </si>
  <si>
    <t xml:space="preserve">Organization</t>
  </si>
  <si>
    <t xml:space="preserve">GAPS</t>
  </si>
  <si>
    <t xml:space="preserve">WP_L</t>
  </si>
  <si>
    <t xml:space="preserve">WP_D</t>
  </si>
  <si>
    <t xml:space="preserve">WP_M</t>
  </si>
  <si>
    <t xml:space="preserve">E-MAIL1</t>
  </si>
  <si>
    <t xml:space="preserve">E-MAIL2</t>
  </si>
  <si>
    <t xml:space="preserve">BOARD</t>
  </si>
  <si>
    <t xml:space="preserve">Science Team</t>
  </si>
  <si>
    <t xml:space="preserve">Status (S=Staff)</t>
  </si>
  <si>
    <t xml:space="preserve">Servizio</t>
  </si>
  <si>
    <t xml:space="preserve">Ignazio Pillitteri</t>
  </si>
  <si>
    <t xml:space="preserve">IPI</t>
  </si>
  <si>
    <t xml:space="preserve">CfA</t>
  </si>
  <si>
    <t xml:space="preserve">EXTERNAL</t>
  </si>
  <si>
    <t xml:space="preserve">WP1200</t>
  </si>
  <si>
    <t xml:space="preserve">ignazio.pillitteri at gmail.com</t>
  </si>
  <si>
    <t xml:space="preserve">Guillaume Hébrard</t>
  </si>
  <si>
    <t xml:space="preserve">GHe</t>
  </si>
  <si>
    <t xml:space="preserve">CNRS</t>
  </si>
  <si>
    <t xml:space="preserve">WP6500;</t>
  </si>
  <si>
    <t xml:space="preserve">hebrard AT iap.fr</t>
  </si>
  <si>
    <t xml:space="preserve">Rafael Rebolo</t>
  </si>
  <si>
    <t xml:space="preserve">RLo</t>
  </si>
  <si>
    <t xml:space="preserve">IAC</t>
  </si>
  <si>
    <t xml:space="preserve">rrl AT iac.es</t>
  </si>
  <si>
    <t xml:space="preserve">Manuel Perger</t>
  </si>
  <si>
    <t xml:space="preserve">MPE</t>
  </si>
  <si>
    <t xml:space="preserve">IEEC-CSIC</t>
  </si>
  <si>
    <t xml:space="preserve">mperger.astro at hotmail.com</t>
  </si>
  <si>
    <t xml:space="preserve">Ignasi Ribas</t>
  </si>
  <si>
    <t xml:space="preserve">IRi</t>
  </si>
  <si>
    <t xml:space="preserve">iribas AT ice.csic.es</t>
  </si>
  <si>
    <t xml:space="preserve">iribas AT ieec.uab.es</t>
  </si>
  <si>
    <t xml:space="preserve">John Southworth</t>
  </si>
  <si>
    <t xml:space="preserve">JSo</t>
  </si>
  <si>
    <t xml:space="preserve">Keele University</t>
  </si>
  <si>
    <t xml:space="preserve">astro.js at keele.ac.uk</t>
  </si>
  <si>
    <t xml:space="preserve">Evgenya Shkolnik</t>
  </si>
  <si>
    <t xml:space="preserve">ESh</t>
  </si>
  <si>
    <t xml:space="preserve">Lowell Obs.</t>
  </si>
  <si>
    <t xml:space="preserve">WP7500;</t>
  </si>
  <si>
    <t xml:space="preserve">shkolnik AT lowell.edu</t>
  </si>
  <si>
    <t xml:space="preserve">Luigi Mancini</t>
  </si>
  <si>
    <t xml:space="preserve">LMa</t>
  </si>
  <si>
    <r>
      <rPr>
        <sz val="12"/>
        <color rgb="FF000000"/>
        <rFont val="Arial"/>
        <family val="2"/>
        <charset val="1"/>
      </rPr>
      <t xml:space="preserve">MPA,</t>
    </r>
    <r>
      <rPr>
        <sz val="12"/>
        <color rgb="FF404040"/>
        <rFont val="Arial"/>
        <family val="2"/>
        <charset val="1"/>
      </rPr>
      <t xml:space="preserve">Heidelberg</t>
    </r>
  </si>
  <si>
    <t xml:space="preserve">WP1730; WP6500;</t>
  </si>
  <si>
    <t xml:space="preserve">mancini AT mpia-hd.mpg.de</t>
  </si>
  <si>
    <t xml:space="preserve">David Latham</t>
  </si>
  <si>
    <t xml:space="preserve">DLa</t>
  </si>
  <si>
    <t xml:space="preserve">TBD</t>
  </si>
  <si>
    <t xml:space="preserve">WP1400; WP1410; WP1420; WP1430; WP1500; WP1510; WP1520; WP1530;</t>
  </si>
  <si>
    <t xml:space="preserve">latham AT cfa.harvard.edu</t>
  </si>
  <si>
    <t xml:space="preserve">Christophe Lovis</t>
  </si>
  <si>
    <t xml:space="preserve">CLo</t>
  </si>
  <si>
    <t xml:space="preserve">Univ. Genève</t>
  </si>
  <si>
    <t xml:space="preserve">WP1500; WP1510; WP1520; WP1530;</t>
  </si>
  <si>
    <t xml:space="preserve">Christophe.Lovis AT unige.ch</t>
  </si>
  <si>
    <t xml:space="preserve">Francesco Pepe</t>
  </si>
  <si>
    <t xml:space="preserve">FPe</t>
  </si>
  <si>
    <t xml:space="preserve">WP1400; WP1410; WP1420; WP1430;</t>
  </si>
  <si>
    <t xml:space="preserve">Francesco.Pepe AT unige.ch</t>
  </si>
  <si>
    <t xml:space="preserve">Amaury Triaud</t>
  </si>
  <si>
    <t xml:space="preserve">ATr</t>
  </si>
  <si>
    <t xml:space="preserve">WP1720; WP6500;</t>
  </si>
  <si>
    <t xml:space="preserve">Amaury.Triaud AT unige.ch</t>
  </si>
  <si>
    <t xml:space="preserve">Andrew Collier Cameron</t>
  </si>
  <si>
    <t xml:space="preserve">ACC</t>
  </si>
  <si>
    <t xml:space="preserve">Univ. of St. Andrews</t>
  </si>
  <si>
    <t xml:space="preserve">WP1710;  WP1720; WP6500;</t>
  </si>
  <si>
    <t xml:space="preserve">acc4 AT st-andrews.ac.uk</t>
  </si>
  <si>
    <t xml:space="preserve">Nunos C. Santos</t>
  </si>
  <si>
    <t xml:space="preserve">NSa</t>
  </si>
  <si>
    <t xml:space="preserve">Universidade do Porto</t>
  </si>
  <si>
    <t xml:space="preserve">Nuno.Santos AT astro.up.pt</t>
  </si>
  <si>
    <t xml:space="preserve">Carlo Mordasini</t>
  </si>
  <si>
    <t xml:space="preserve">CMo</t>
  </si>
  <si>
    <t xml:space="preserve">Universität Bern</t>
  </si>
  <si>
    <t xml:space="preserve">WP6300;</t>
  </si>
  <si>
    <t xml:space="preserve">WP6000;</t>
  </si>
  <si>
    <t xml:space="preserve">christoph.mordasini at space.unibe.ch</t>
  </si>
  <si>
    <t xml:space="preserve">Mariangela Bonavita</t>
  </si>
  <si>
    <t xml:space="preserve">MBo</t>
  </si>
  <si>
    <t xml:space="preserve">University of Edinburgh</t>
  </si>
  <si>
    <t xml:space="preserve">WP6200; WP6300;</t>
  </si>
  <si>
    <t xml:space="preserve">mariangela.bonavita AT oapd.inaf.it</t>
  </si>
  <si>
    <t xml:space="preserve">David Brown</t>
  </si>
  <si>
    <t xml:space="preserve">DBr</t>
  </si>
  <si>
    <t xml:space="preserve">University of Warwick</t>
  </si>
  <si>
    <t xml:space="preserve">WP1710; WP1720; WP6500;</t>
  </si>
  <si>
    <t xml:space="preserve">D.J.A.Brown  at warwick.ac.uk</t>
  </si>
  <si>
    <t xml:space="preserve">Francesca Faedi</t>
  </si>
  <si>
    <t xml:space="preserve">FFA</t>
  </si>
  <si>
    <t xml:space="preserve">WP 1400; WP 7000</t>
  </si>
  <si>
    <t xml:space="preserve">F.Faedi AT warwick.ac.uk</t>
  </si>
  <si>
    <t xml:space="preserve">Massimiliano Esposito</t>
  </si>
  <si>
    <t xml:space="preserve">MEs</t>
  </si>
  <si>
    <t xml:space="preserve">INAF-OAC</t>
  </si>
  <si>
    <t xml:space="preserve">MEMBER</t>
  </si>
  <si>
    <t xml:space="preserve">WP1730;</t>
  </si>
  <si>
    <t xml:space="preserve">WP1700; WP1710; WP1720; WP6500;</t>
  </si>
  <si>
    <t xml:space="preserve">mesposito AT na.astro.it</t>
  </si>
  <si>
    <t xml:space="preserve">Gloria Andreuzzi</t>
  </si>
  <si>
    <t xml:space="preserve">GAN</t>
  </si>
  <si>
    <t xml:space="preserve">INAF-FGG</t>
  </si>
  <si>
    <t xml:space="preserve">WP8000</t>
  </si>
  <si>
    <t xml:space="preserve">andreuzzi AT tng.iac.es</t>
  </si>
  <si>
    <t xml:space="preserve">S</t>
  </si>
  <si>
    <t xml:space="preserve">Rosario Cosentino</t>
  </si>
  <si>
    <t xml:space="preserve">RCo</t>
  </si>
  <si>
    <t xml:space="preserve">WP2300;</t>
  </si>
  <si>
    <t xml:space="preserve">WP2000; WP2300</t>
  </si>
  <si>
    <t xml:space="preserve">cosentino AT tng.iac.es</t>
  </si>
  <si>
    <t xml:space="preserve">ST</t>
  </si>
  <si>
    <t xml:space="preserve">Luca Di Fabrizio</t>
  </si>
  <si>
    <t xml:space="preserve">LDF</t>
  </si>
  <si>
    <t xml:space="preserve">WP2400</t>
  </si>
  <si>
    <t xml:space="preserve">difabrizio AT tng.iac.es</t>
  </si>
  <si>
    <t xml:space="preserve">Aldo Fiorenzano Martinez</t>
  </si>
  <si>
    <t xml:space="preserve">AFM</t>
  </si>
  <si>
    <t xml:space="preserve">WP2000; WP6500;</t>
  </si>
  <si>
    <t xml:space="preserve">fiorenzano AT tng.iac.es</t>
  </si>
  <si>
    <t xml:space="preserve">Avet Harutyunyan</t>
  </si>
  <si>
    <t xml:space="preserve">AHa</t>
  </si>
  <si>
    <t xml:space="preserve">WP2000;</t>
  </si>
  <si>
    <t xml:space="preserve">avet AT tng.iac.es</t>
  </si>
  <si>
    <t xml:space="preserve">Emilio Molinari</t>
  </si>
  <si>
    <t xml:space="preserve">EMo</t>
  </si>
  <si>
    <t xml:space="preserve">WP2000</t>
  </si>
  <si>
    <t xml:space="preserve">molinari AT tng.iac.es</t>
  </si>
  <si>
    <t xml:space="preserve">emilio.molinari AT brera.inaf.it</t>
  </si>
  <si>
    <t xml:space="preserve">Board</t>
  </si>
  <si>
    <t xml:space="preserve">Marco Pedani</t>
  </si>
  <si>
    <t xml:space="preserve">MPe</t>
  </si>
  <si>
    <t xml:space="preserve">WP2100</t>
  </si>
  <si>
    <t xml:space="preserve">marco.pedani AT tng.iac.es</t>
  </si>
  <si>
    <t xml:space="preserve">Maria Pia Di Mauro</t>
  </si>
  <si>
    <t xml:space="preserve">MDM</t>
  </si>
  <si>
    <t xml:space="preserve">INAF-IAPS</t>
  </si>
  <si>
    <t xml:space="preserve">mariapia.dimauro AT iasf-roma.inaf.it</t>
  </si>
  <si>
    <t xml:space="preserve">Diego Turrini</t>
  </si>
  <si>
    <t xml:space="preserve">DTu</t>
  </si>
  <si>
    <t xml:space="preserve">diego.turrini AT ifsi-roma.inaf.it</t>
  </si>
  <si>
    <t xml:space="preserve">Francesco Borsa</t>
  </si>
  <si>
    <t xml:space="preserve">FBo</t>
  </si>
  <si>
    <t xml:space="preserve">INAF-OAB</t>
  </si>
  <si>
    <t xml:space="preserve">WP1900B; WP1910B; WP1920B;</t>
  </si>
  <si>
    <t xml:space="preserve">francesco.borsa AT brera.inaf.it</t>
  </si>
  <si>
    <t xml:space="preserve">Ennio Poretti</t>
  </si>
  <si>
    <t xml:space="preserve">EPo</t>
  </si>
  <si>
    <t xml:space="preserve">WP1900B; WP1910B; WP1920B; WP7200;</t>
  </si>
  <si>
    <t xml:space="preserve">ennio.poretti AT brera.inaf.it</t>
  </si>
  <si>
    <t xml:space="preserve">poretti AT merate.mi.astro.it</t>
  </si>
  <si>
    <t xml:space="preserve">Monica Rainer</t>
  </si>
  <si>
    <t xml:space="preserve">MRa</t>
  </si>
  <si>
    <t xml:space="preserve">WP1920B;</t>
  </si>
  <si>
    <t xml:space="preserve">WP1900B; WP1910B;  WP3000;</t>
  </si>
  <si>
    <t xml:space="preserve">monica.rainer AT brera.inaf.it</t>
  </si>
  <si>
    <t xml:space="preserve">Elvira Covino</t>
  </si>
  <si>
    <t xml:space="preserve">ECo</t>
  </si>
  <si>
    <t xml:space="preserve">WP1700; WP1710; WP6500;</t>
  </si>
  <si>
    <t xml:space="preserve">WP1720;</t>
  </si>
  <si>
    <t xml:space="preserve">covino AT oacn.inaf.it</t>
  </si>
  <si>
    <t xml:space="preserve">Katia Biazzo</t>
  </si>
  <si>
    <t xml:space="preserve">KBi</t>
  </si>
  <si>
    <t xml:space="preserve">INAF-OACT</t>
  </si>
  <si>
    <t xml:space="preserve">katia.biazzo AT oact.inaf.it</t>
  </si>
  <si>
    <t xml:space="preserve">Rim Fares</t>
  </si>
  <si>
    <t xml:space="preserve">RFA</t>
  </si>
  <si>
    <t xml:space="preserve">rim.fares AT oact.inaf.it</t>
  </si>
  <si>
    <t xml:space="preserve">Antonino F. Lanza</t>
  </si>
  <si>
    <t xml:space="preserve">ALa</t>
  </si>
  <si>
    <t xml:space="preserve">WP1800; WP1810; WP1820; WP1830; WP5000; WP5200;</t>
  </si>
  <si>
    <t xml:space="preserve">WP1500; WP1510; WP1520; WP1530; WP1700; WP1720; WP6500;  WP7500;</t>
  </si>
  <si>
    <t xml:space="preserve">nuccio.lanza AT oact.inaf.it</t>
  </si>
  <si>
    <t xml:space="preserve">Giuseppe Leto</t>
  </si>
  <si>
    <t xml:space="preserve">GLe</t>
  </si>
  <si>
    <t xml:space="preserve">WP1800; WP1810; WP1820; WP1830; WP5200;</t>
  </si>
  <si>
    <t xml:space="preserve">gle AT oact.inaf.it</t>
  </si>
  <si>
    <t xml:space="preserve">Sergio Messina</t>
  </si>
  <si>
    <t xml:space="preserve">SMe</t>
  </si>
  <si>
    <t xml:space="preserve">WP5200;</t>
  </si>
  <si>
    <t xml:space="preserve">WP1800; WP1810; WP1820; WP1830;  WP5000;</t>
  </si>
  <si>
    <t xml:space="preserve">sergio.messina AT oact.inaf.it</t>
  </si>
  <si>
    <t xml:space="preserve">sme AT oact.inaf.it</t>
  </si>
  <si>
    <t xml:space="preserve">Isabella Pagano</t>
  </si>
  <si>
    <t xml:space="preserve">IPa</t>
  </si>
  <si>
    <t xml:space="preserve">WP100; WP7400; WP8200;</t>
  </si>
  <si>
    <t xml:space="preserve">WP3000; WP7000;</t>
  </si>
  <si>
    <t xml:space="preserve">WP1500; WP1510; WP1520; WP1530; WP1800; WP1810;  WP1820; WP1830; WP1920A; WP7300; WP7500; WP8000;</t>
  </si>
  <si>
    <t xml:space="preserve">ipa AT oact.inaf.it</t>
  </si>
  <si>
    <t xml:space="preserve">isabella.pagano AT gmail.com</t>
  </si>
  <si>
    <t xml:space="preserve">Gaetano Scandariato</t>
  </si>
  <si>
    <t xml:space="preserve">GSc</t>
  </si>
  <si>
    <t xml:space="preserve">WP1920A</t>
  </si>
  <si>
    <t xml:space="preserve">WP1930A; WP7500;</t>
  </si>
  <si>
    <t xml:space="preserve">GaS AT oact.inaf.it</t>
  </si>
  <si>
    <t xml:space="preserve">Daniela</t>
  </si>
  <si>
    <t xml:space="preserve">Sicilia</t>
  </si>
  <si>
    <t xml:space="preserve">Daniela Sicilia</t>
  </si>
  <si>
    <t xml:space="preserve">DS</t>
  </si>
  <si>
    <t xml:space="preserve">sicilia AT oact.inaf.it</t>
  </si>
  <si>
    <t xml:space="preserve">Ricardo Zanmar Sanchez</t>
  </si>
  <si>
    <t xml:space="preserve">RSZ</t>
  </si>
  <si>
    <t xml:space="preserve">zanmar at oact.inaf.it</t>
  </si>
  <si>
    <t xml:space="preserve">Laura Affer</t>
  </si>
  <si>
    <t xml:space="preserve">LAf</t>
  </si>
  <si>
    <t xml:space="preserve">INAF-OAPA</t>
  </si>
  <si>
    <t xml:space="preserve">affer AT astropa.unipa.it</t>
  </si>
  <si>
    <t xml:space="preserve">Francesco Damiani</t>
  </si>
  <si>
    <t xml:space="preserve">FDA</t>
  </si>
  <si>
    <t xml:space="preserve">WP7100</t>
  </si>
  <si>
    <t xml:space="preserve">damiani at astropa.unipa.it</t>
  </si>
  <si>
    <t xml:space="preserve">Esther Gonzalez Alvarez</t>
  </si>
  <si>
    <t xml:space="preserve">EGA</t>
  </si>
  <si>
    <t xml:space="preserve">Egonzalez AT astropa.inaf.it</t>
  </si>
  <si>
    <t xml:space="preserve">Antonio Maggio</t>
  </si>
  <si>
    <t xml:space="preserve">AMa</t>
  </si>
  <si>
    <t xml:space="preserve">WP1900A; WP1910A; WP1930A; WP7500;</t>
  </si>
  <si>
    <t xml:space="preserve">maggio AT astropa.inaf.it</t>
  </si>
  <si>
    <t xml:space="preserve">Jesus Maldonado</t>
  </si>
  <si>
    <t xml:space="preserve">JMA</t>
  </si>
  <si>
    <t xml:space="preserve">Giuseppina Micela</t>
  </si>
  <si>
    <t xml:space="preserve">GMi</t>
  </si>
  <si>
    <t xml:space="preserve">WP1300;  WP7000; WP7100;</t>
  </si>
  <si>
    <t xml:space="preserve">WP1310; WP1800; WP1810; WP1820; WP1830;  WP5000; WP7300;</t>
  </si>
  <si>
    <t xml:space="preserve">giusi AT astropa.inaf.it</t>
  </si>
  <si>
    <t xml:space="preserve">giusi AT astropa.unipa.it</t>
  </si>
  <si>
    <t xml:space="preserve">Loredana Prisinzano</t>
  </si>
  <si>
    <t xml:space="preserve">LPr</t>
  </si>
  <si>
    <t xml:space="preserve">WP1320;</t>
  </si>
  <si>
    <t xml:space="preserve">loredana AT astropa.inaf.it</t>
  </si>
  <si>
    <t xml:space="preserve">loredana AT astropa.unipa.it</t>
  </si>
  <si>
    <t xml:space="preserve">Beate Stelzer</t>
  </si>
  <si>
    <t xml:space="preserve">BST</t>
  </si>
  <si>
    <t xml:space="preserve">WP7000</t>
  </si>
  <si>
    <t xml:space="preserve">stelzer at astropa.unipa.it</t>
  </si>
  <si>
    <t xml:space="preserve">Luigi Bedin</t>
  </si>
  <si>
    <t xml:space="preserve">LBe</t>
  </si>
  <si>
    <t xml:space="preserve">INAF-OAPD</t>
  </si>
  <si>
    <t xml:space="preserve">WP1530; WP6400;</t>
  </si>
  <si>
    <t xml:space="preserve">WP6400</t>
  </si>
  <si>
    <t xml:space="preserve">WP1500; WP1510; WP1520;  WP5200; WP6000;</t>
  </si>
  <si>
    <t xml:space="preserve">luigi.bedin AT oapd.inaf.it</t>
  </si>
  <si>
    <t xml:space="preserve">Serena Benatti</t>
  </si>
  <si>
    <t xml:space="preserve">SBe</t>
  </si>
  <si>
    <t xml:space="preserve">serena.benatti AT oapd.inaf.it</t>
  </si>
  <si>
    <t xml:space="preserve">Caterina Boccato</t>
  </si>
  <si>
    <t xml:space="preserve">CBo</t>
  </si>
  <si>
    <t xml:space="preserve">WP8000; WP8100; WP8400; WP8500;</t>
  </si>
  <si>
    <t xml:space="preserve">caterina.boccato AT oapd.inaf.it</t>
  </si>
  <si>
    <t xml:space="preserve">Ilaria</t>
  </si>
  <si>
    <t xml:space="preserve">Carleo</t>
  </si>
  <si>
    <t xml:space="preserve">Ilaria Carleo</t>
  </si>
  <si>
    <t xml:space="preserve">Ica</t>
  </si>
  <si>
    <t xml:space="preserve">ilaria.carleo AT oapd.inaf.it</t>
  </si>
  <si>
    <t xml:space="preserve">Riccardo Claudi</t>
  </si>
  <si>
    <t xml:space="preserve">RCl</t>
  </si>
  <si>
    <t xml:space="preserve">WP2000; WP2200; WP2600; WP4200; WP7300; WP8300;</t>
  </si>
  <si>
    <t xml:space="preserve">WP100; WP1900B; WP1920B; WP7200; WP8000;</t>
  </si>
  <si>
    <t xml:space="preserve">WP1400; WP1410; WP1420; WP1430; WP1920B; WP4000; WP6500; WP8200;</t>
  </si>
  <si>
    <t xml:space="preserve">riccardo.claudi AT oapd.inaf.it</t>
  </si>
  <si>
    <t xml:space="preserve">Silvano Desidera</t>
  </si>
  <si>
    <t xml:space="preserve">SDe</t>
  </si>
  <si>
    <t xml:space="preserve">WP1400; WP4000; WP1420; WP4100;</t>
  </si>
  <si>
    <t xml:space="preserve">WP1000; WP1410; WP1430;</t>
  </si>
  <si>
    <t xml:space="preserve">WP1500; WP1600; WP1610; WP4300;  WP4400; WP4500;</t>
  </si>
  <si>
    <t xml:space="preserve">silvano.desidera AT oapd.inaf.it</t>
  </si>
  <si>
    <t xml:space="preserve">Raffaele Gratton</t>
  </si>
  <si>
    <t xml:space="preserve">RGr</t>
  </si>
  <si>
    <t xml:space="preserve">WP6200;</t>
  </si>
  <si>
    <t xml:space="preserve">WP1400; WP1410; WP1420; WP1430; WP1600; WP1610;</t>
  </si>
  <si>
    <t xml:space="preserve">raffaele.gratton AT oapd.inaf.it</t>
  </si>
  <si>
    <t xml:space="preserve">Sabrina Masiero</t>
  </si>
  <si>
    <t xml:space="preserve">SMA</t>
  </si>
  <si>
    <t xml:space="preserve">sabrina.masiero at gmail.com</t>
  </si>
  <si>
    <t xml:space="preserve">Ulisse Munari</t>
  </si>
  <si>
    <t xml:space="preserve">UMu</t>
  </si>
  <si>
    <t xml:space="preserve">ulisse.munari AT oapd.naf.it</t>
  </si>
  <si>
    <t xml:space="preserve">Aldo Bonomo</t>
  </si>
  <si>
    <t xml:space="preserve">ABo</t>
  </si>
  <si>
    <t xml:space="preserve">INAF-OAT</t>
  </si>
  <si>
    <t xml:space="preserve">WP1430; WP1630; WP4500; WP5100; WP5110; WP5120;</t>
  </si>
  <si>
    <t xml:space="preserve">WP1420; WP1600; WP1620; WP5200;</t>
  </si>
  <si>
    <t xml:space="preserve">WP1400; Wp1410; WP1610; WP1800; WP1810; WP1820; WP1830;   WP4000; WP5000;</t>
  </si>
  <si>
    <t xml:space="preserve">bonomo AT oato.inaf.it</t>
  </si>
  <si>
    <t xml:space="preserve">aldo.bonomo AT oact.inaf.it</t>
  </si>
  <si>
    <t xml:space="preserve">Mario Damasso</t>
  </si>
  <si>
    <t xml:space="preserve">MDa</t>
  </si>
  <si>
    <t xml:space="preserve">WP1330;</t>
  </si>
  <si>
    <t xml:space="preserve">WP1600; WP1610;  WP1620; WP1630;</t>
  </si>
  <si>
    <t xml:space="preserve">mario.damasso AT studenti.unipd.it</t>
  </si>
  <si>
    <t xml:space="preserve">m.damasso AT gmail.com</t>
  </si>
  <si>
    <t xml:space="preserve">Paolo Giacobbe</t>
  </si>
  <si>
    <t xml:space="preserve">PGi</t>
  </si>
  <si>
    <t xml:space="preserve">WP1600; WP1620; WP1630;</t>
  </si>
  <si>
    <t xml:space="preserve">paologiacobbe85 AT gmail.com</t>
  </si>
  <si>
    <t xml:space="preserve">Mario Lattanzi</t>
  </si>
  <si>
    <t xml:space="preserve">MLa</t>
  </si>
  <si>
    <t xml:space="preserve">lattanzi AT oato.inaf.it</t>
  </si>
  <si>
    <t xml:space="preserve">Roberto Silvotti</t>
  </si>
  <si>
    <t xml:space="preserve">RSi</t>
  </si>
  <si>
    <t xml:space="preserve">silvotti AT oato.inaf.it</t>
  </si>
  <si>
    <t xml:space="preserve">Alessandro Sozzetti</t>
  </si>
  <si>
    <t xml:space="preserve">ASo</t>
  </si>
  <si>
    <t xml:space="preserve">WP1000; WP1100; WP1200; WP1310; WP1410;    WP1600;  WP1610;  WP1620; WP4300;</t>
  </si>
  <si>
    <t xml:space="preserve">WP1300; WP1400; WP1630; WP1700; WP1710; WP1730; WP4000;</t>
  </si>
  <si>
    <t xml:space="preserve">WP1420; WP1430; WP1500; WP1510; WP1520;  WP1530; WP1720;   WP4500;</t>
  </si>
  <si>
    <t xml:space="preserve">sozzetti AT oato.inaf.it</t>
  </si>
  <si>
    <t xml:space="preserve">Andrea Bignamini</t>
  </si>
  <si>
    <t xml:space="preserve">ABI</t>
  </si>
  <si>
    <t xml:space="preserve">INAF-OATS</t>
  </si>
  <si>
    <t xml:space="preserve">WP3000; WP3200;</t>
  </si>
  <si>
    <t xml:space="preserve">WP3100;</t>
  </si>
  <si>
    <t xml:space="preserve">bignamini oats.inaf.it</t>
  </si>
  <si>
    <t xml:space="preserve">Cristina Knapic</t>
  </si>
  <si>
    <t xml:space="preserve">CKn</t>
  </si>
  <si>
    <t xml:space="preserve">WP3100; WP3300;</t>
  </si>
  <si>
    <t xml:space="preserve">WP3400;</t>
  </si>
  <si>
    <t xml:space="preserve">knapic AT oats.inaf.it</t>
  </si>
  <si>
    <t xml:space="preserve">Molaro</t>
  </si>
  <si>
    <t xml:space="preserve">Paolo Molaro</t>
  </si>
  <si>
    <t xml:space="preserve">PMO</t>
  </si>
  <si>
    <t xml:space="preserve">molaro AT oats.inaf.it</t>
  </si>
  <si>
    <t xml:space="preserve">Marco Molinaro</t>
  </si>
  <si>
    <t xml:space="preserve">MMo</t>
  </si>
  <si>
    <t xml:space="preserve">WP3200;</t>
  </si>
  <si>
    <t xml:space="preserve">WP3000; WP3100;</t>
  </si>
  <si>
    <t xml:space="preserve">molinaro AT oats.inaf.it</t>
  </si>
  <si>
    <t xml:space="preserve">Matteo</t>
  </si>
  <si>
    <t xml:space="preserve">Michele Pinamonti</t>
  </si>
  <si>
    <t xml:space="preserve">MPI</t>
  </si>
  <si>
    <t xml:space="preserve">matteo.pinamonti at phd.units.it</t>
  </si>
  <si>
    <t xml:space="preserve">Riccardo Smareglia</t>
  </si>
  <si>
    <t xml:space="preserve">RSm</t>
  </si>
  <si>
    <t xml:space="preserve">smareglia AT oats.inaf.it</t>
  </si>
  <si>
    <t xml:space="preserve">Giuseppe Lodato</t>
  </si>
  <si>
    <t xml:space="preserve">GLo</t>
  </si>
  <si>
    <t xml:space="preserve">UNIMI</t>
  </si>
  <si>
    <t xml:space="preserve">giuseppe.lodato AT unimi.it</t>
  </si>
  <si>
    <t xml:space="preserve">Luca Borsato</t>
  </si>
  <si>
    <t xml:space="preserve">LBo</t>
  </si>
  <si>
    <t xml:space="preserve">UNIPD</t>
  </si>
  <si>
    <t xml:space="preserve">WP6100;</t>
  </si>
  <si>
    <t xml:space="preserve">WP4300; WP4400; WP6000;</t>
  </si>
  <si>
    <t xml:space="preserve">luca.borsato.2 AT studenti.unipd.it</t>
  </si>
  <si>
    <t xml:space="preserve">Valentina Granata</t>
  </si>
  <si>
    <t xml:space="preserve">VGr</t>
  </si>
  <si>
    <t xml:space="preserve">WP1530;</t>
  </si>
  <si>
    <t xml:space="preserve">valentina.granata AT unipd.it</t>
  </si>
  <si>
    <t xml:space="preserve">Luca Malavolta</t>
  </si>
  <si>
    <t xml:space="preserve">WP1520;</t>
  </si>
  <si>
    <t xml:space="preserve">WP1500; WP1510;</t>
  </si>
  <si>
    <t xml:space="preserve">WP1530; WP4000; WP4100; WP4200;</t>
  </si>
  <si>
    <t xml:space="preserve">luca.malavolta AT studenti.unipd.it</t>
  </si>
  <si>
    <t xml:space="preserve">luca.malavolta AT studenti.it</t>
  </si>
  <si>
    <t xml:space="preserve">Francesco Marzari</t>
  </si>
  <si>
    <t xml:space="preserve">FMa</t>
  </si>
  <si>
    <t xml:space="preserve">WP1400; WP1410; WP1420; WP1430; WP4400; WP6000; WP6500;</t>
  </si>
  <si>
    <t xml:space="preserve">francesco.marzari AT unipd.it</t>
  </si>
  <si>
    <t xml:space="preserve">francesco.marzari AT pd.infn.it</t>
  </si>
  <si>
    <t xml:space="preserve">Domenico Nardiello</t>
  </si>
  <si>
    <t xml:space="preserve">DNa</t>
  </si>
  <si>
    <t xml:space="preserve">WP1530; WP5200;</t>
  </si>
  <si>
    <t xml:space="preserve">domenico.nardiello AT studenti.unipd.it</t>
  </si>
  <si>
    <t xml:space="preserve">Valerio Nascimbeni</t>
  </si>
  <si>
    <t xml:space="preserve">VNa</t>
  </si>
  <si>
    <t xml:space="preserve">WP1510;</t>
  </si>
  <si>
    <t xml:space="preserve">WP1410; WP4500; WP1420; WP1430; WP1500; WP1530; WP5200; WP6000;</t>
  </si>
  <si>
    <t xml:space="preserve">valerio.nascimbeni AT unipd.it</t>
  </si>
  <si>
    <t xml:space="preserve">Giampaolo Piotto</t>
  </si>
  <si>
    <t xml:space="preserve">GPi</t>
  </si>
  <si>
    <t xml:space="preserve">WP1500; WP1530; WP6000; WP6400;</t>
  </si>
  <si>
    <t xml:space="preserve">WP1510;  WP1520; WP1530;  WP4500; WP5200;</t>
  </si>
  <si>
    <t xml:space="preserve">giampaolo.piotto AT unipd.it</t>
  </si>
  <si>
    <t xml:space="preserve">Davide Gandolfi</t>
  </si>
  <si>
    <t xml:space="preserve">DGa</t>
  </si>
  <si>
    <t xml:space="preserve">UNIv. di Torino</t>
  </si>
  <si>
    <t xml:space="preserve">davide.gandolf AT oact.inaf.it</t>
  </si>
  <si>
    <t xml:space="preserve">Membri</t>
  </si>
  <si>
    <t xml:space="preserve">MEMBERS</t>
  </si>
  <si>
    <t xml:space="preserve">SENIOR</t>
  </si>
  <si>
    <t xml:space="preserve">Esterni</t>
  </si>
  <si>
    <t xml:space="preserve">JUINOR</t>
  </si>
  <si>
    <t xml:space="preserve">totale</t>
  </si>
  <si>
    <t xml:space="preserve">Board and ST members</t>
  </si>
  <si>
    <t xml:space="preserve">Legenda servizio</t>
  </si>
  <si>
    <t xml:space="preserve">Working full time for GAPS</t>
  </si>
  <si>
    <t xml:space="preserve">TNG observers</t>
  </si>
  <si>
    <t xml:space="preserve">Apache involved</t>
  </si>
  <si>
    <t xml:space="preserve">Data Management</t>
  </si>
  <si>
    <t xml:space="preserve">EXORAP involved</t>
  </si>
  <si>
    <t xml:space="preserve">Outreach involved</t>
  </si>
  <si>
    <t xml:space="preserve">Amatour data involved</t>
  </si>
  <si>
    <t xml:space="preserve">Asiago data involved</t>
  </si>
  <si>
    <t xml:space="preserve">Eliminati:</t>
  </si>
  <si>
    <t xml:space="preserve">Elena </t>
  </si>
  <si>
    <t xml:space="preserve">Carolo</t>
  </si>
  <si>
    <t xml:space="preserve">Elena Carolo</t>
  </si>
  <si>
    <t xml:space="preserve">ECa</t>
  </si>
  <si>
    <t xml:space="preserve">elena.carolo AT oapd.inaf.it</t>
  </si>
  <si>
    <t xml:space="preserve">Juan Alcalà</t>
  </si>
  <si>
    <t xml:space="preserve">JAl</t>
  </si>
  <si>
    <t xml:space="preserve">WP6500</t>
  </si>
  <si>
    <t xml:space="preserve">WP1710; WP1730; WP6000;</t>
  </si>
  <si>
    <t xml:space="preserve">jmae AT na.astro.it</t>
  </si>
  <si>
    <t xml:space="preserve">Mauro Barbieri</t>
  </si>
  <si>
    <t xml:space="preserve">MBa</t>
  </si>
  <si>
    <t xml:space="preserve">WP1720; WP4400;</t>
  </si>
  <si>
    <t xml:space="preserve">WP1700; WP1710; WP1730; WP6500;</t>
  </si>
  <si>
    <t xml:space="preserve">maueo1 AT gmail.com</t>
  </si>
  <si>
    <t xml:space="preserve">mauro.barbieri AT oapd.inaf.it</t>
  </si>
  <si>
    <t xml:space="preserve">Andrea Cunial</t>
  </si>
  <si>
    <t xml:space="preserve">ACu</t>
  </si>
  <si>
    <t xml:space="preserve">andrea.cunial AT studenti.unipd.it</t>
  </si>
  <si>
    <t xml:space="preserve">andrea_cunial AT virgilio.it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</si>
</sst>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9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color rgb="FF000000"/>
      <name val="Calibri"/>
      <family val="2"/>
      <charset val="1"/>
    </font>
    <font>
      <b val="true"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404040"/>
      <name val="Arial"/>
      <family val="2"/>
      <charset val="1"/>
    </font>
    <font>
      <sz val="11"/>
      <color rgb="FF40404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27000</xdr:colOff>
      <xdr:row>0</xdr:row>
      <xdr:rowOff>0</xdr:rowOff>
    </xdr:from>
    <xdr:to>
      <xdr:col>1</xdr:col>
      <xdr:colOff>847440</xdr:colOff>
      <xdr:row>7</xdr:row>
      <xdr:rowOff>113760</xdr:rowOff>
    </xdr:to>
    <xdr:pic>
      <xdr:nvPicPr>
        <xdr:cNvPr id="0" name="logo_gaps_color_p.gif" descr=""/>
        <xdr:cNvPicPr/>
      </xdr:nvPicPr>
      <xdr:blipFill>
        <a:blip r:embed="rId1"/>
        <a:stretch/>
      </xdr:blipFill>
      <xdr:spPr>
        <a:xfrm>
          <a:off x="27000" y="0"/>
          <a:ext cx="2344320" cy="1573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windowProtection="false" showFormulas="false" showGridLines="true" showRowColHeaders="tru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B31" activeCellId="0" sqref="B31"/>
    </sheetView>
  </sheetViews>
  <sheetFormatPr defaultRowHeight="15"/>
  <cols>
    <col collapsed="false" hidden="false" max="1" min="1" style="0" width="15.6777777777778"/>
    <col collapsed="false" hidden="false" max="2" min="2" style="0" width="32.0444444444444"/>
    <col collapsed="false" hidden="false" max="3" min="3" style="1" width="38.7074074074074"/>
    <col collapsed="false" hidden="false" max="5" min="4" style="0" width="9.01481481481481"/>
    <col collapsed="false" hidden="false" max="6" min="6" style="0" width="19.6962962962963"/>
    <col collapsed="false" hidden="false" max="7" min="7" style="0" width="25.5777777777778"/>
    <col collapsed="false" hidden="false" max="1025" min="8" style="0" width="9.01481481481481"/>
  </cols>
  <sheetData>
    <row r="1" customFormat="false" ht="15" hidden="false" customHeight="false" outlineLevel="0" collapsed="false">
      <c r="C1" s="0"/>
    </row>
    <row r="4" customFormat="false" ht="25" hidden="false" customHeight="false" outlineLevel="0" collapsed="false">
      <c r="C4" s="0"/>
      <c r="F4" s="2" t="n">
        <v>42696</v>
      </c>
      <c r="G4" s="3" t="s">
        <v>0</v>
      </c>
      <c r="H4" s="3" t="s">
        <v>1</v>
      </c>
    </row>
    <row r="5" customFormat="false" ht="15" hidden="false" customHeight="false" outlineLevel="0" collapsed="false">
      <c r="C5" s="0"/>
    </row>
    <row r="16" customFormat="false" ht="15" hidden="false" customHeight="false" outlineLevel="0" collapsed="false">
      <c r="B16" s="0" t="s">
        <v>2</v>
      </c>
      <c r="C16" s="0"/>
    </row>
    <row r="17" s="4" customFormat="true" ht="60" hidden="false" customHeight="false" outlineLevel="0" collapsed="false">
      <c r="A17" s="4" t="s">
        <v>3</v>
      </c>
      <c r="B17" s="5" t="n">
        <v>41318</v>
      </c>
      <c r="C17" s="6" t="s">
        <v>4</v>
      </c>
    </row>
    <row r="18" customFormat="false" ht="45" hidden="false" customHeight="false" outlineLevel="0" collapsed="false">
      <c r="A18" s="0" t="s">
        <v>5</v>
      </c>
      <c r="B18" s="2" t="n">
        <v>41331</v>
      </c>
      <c r="C18" s="6" t="s">
        <v>6</v>
      </c>
    </row>
    <row r="19" customFormat="false" ht="15" hidden="false" customHeight="false" outlineLevel="0" collapsed="false">
      <c r="A19" s="0" t="s">
        <v>7</v>
      </c>
      <c r="B19" s="2" t="n">
        <v>41356</v>
      </c>
      <c r="C19" s="1" t="s">
        <v>8</v>
      </c>
    </row>
    <row r="20" customFormat="false" ht="15" hidden="false" customHeight="false" outlineLevel="0" collapsed="false">
      <c r="A20" s="0" t="s">
        <v>9</v>
      </c>
      <c r="B20" s="2" t="n">
        <v>41431</v>
      </c>
      <c r="C20" s="1" t="s">
        <v>10</v>
      </c>
    </row>
    <row r="21" customFormat="false" ht="15" hidden="false" customHeight="false" outlineLevel="0" collapsed="false">
      <c r="A21" s="0" t="s">
        <v>11</v>
      </c>
      <c r="B21" s="2" t="n">
        <v>41459</v>
      </c>
      <c r="C21" s="1" t="s">
        <v>12</v>
      </c>
    </row>
    <row r="22" customFormat="false" ht="15" hidden="false" customHeight="false" outlineLevel="0" collapsed="false">
      <c r="A22" s="0" t="s">
        <v>13</v>
      </c>
      <c r="B22" s="2" t="n">
        <v>41554</v>
      </c>
      <c r="C22" s="1" t="s">
        <v>14</v>
      </c>
    </row>
    <row r="23" customFormat="false" ht="15" hidden="false" customHeight="false" outlineLevel="0" collapsed="false">
      <c r="A23" s="0" t="s">
        <v>15</v>
      </c>
      <c r="B23" s="2" t="n">
        <v>41564</v>
      </c>
      <c r="C23" s="1" t="s">
        <v>16</v>
      </c>
    </row>
    <row r="24" customFormat="false" ht="15" hidden="false" customHeight="false" outlineLevel="0" collapsed="false">
      <c r="A24" s="0" t="s">
        <v>17</v>
      </c>
      <c r="B24" s="2" t="n">
        <v>41571</v>
      </c>
      <c r="C24" s="1" t="s">
        <v>18</v>
      </c>
    </row>
    <row r="25" customFormat="false" ht="15" hidden="false" customHeight="false" outlineLevel="0" collapsed="false">
      <c r="A25" s="0" t="s">
        <v>19</v>
      </c>
      <c r="B25" s="2" t="n">
        <v>42039</v>
      </c>
      <c r="C25" s="1" t="s">
        <v>20</v>
      </c>
    </row>
    <row r="26" customFormat="false" ht="15" hidden="false" customHeight="false" outlineLevel="0" collapsed="false">
      <c r="A26" s="0" t="s">
        <v>21</v>
      </c>
      <c r="B26" s="2" t="n">
        <v>42125</v>
      </c>
      <c r="C26" s="1" t="s">
        <v>22</v>
      </c>
    </row>
    <row r="27" customFormat="false" ht="15" hidden="false" customHeight="false" outlineLevel="0" collapsed="false">
      <c r="A27" s="0" t="s">
        <v>23</v>
      </c>
      <c r="B27" s="2" t="n">
        <v>42130</v>
      </c>
      <c r="C27" s="1" t="s">
        <v>24</v>
      </c>
    </row>
    <row r="28" customFormat="false" ht="15" hidden="false" customHeight="false" outlineLevel="0" collapsed="false">
      <c r="A28" s="0" t="s">
        <v>25</v>
      </c>
      <c r="B28" s="2" t="n">
        <v>42394</v>
      </c>
      <c r="C28" s="1" t="s">
        <v>26</v>
      </c>
    </row>
    <row r="29" customFormat="false" ht="15" hidden="false" customHeight="false" outlineLevel="0" collapsed="false">
      <c r="A29" s="0" t="s">
        <v>27</v>
      </c>
      <c r="B29" s="2" t="n">
        <v>42667</v>
      </c>
      <c r="C29" s="1" t="s">
        <v>28</v>
      </c>
    </row>
    <row r="30" customFormat="false" ht="15" hidden="false" customHeight="false" outlineLevel="0" collapsed="false">
      <c r="A30" s="0" t="s">
        <v>29</v>
      </c>
      <c r="B30" s="2" t="n">
        <v>42676</v>
      </c>
      <c r="C30" s="1" t="s">
        <v>30</v>
      </c>
    </row>
    <row r="31" customFormat="false" ht="15" hidden="false" customHeight="false" outlineLevel="0" collapsed="false">
      <c r="A31" s="0" t="s">
        <v>31</v>
      </c>
      <c r="B31" s="2" t="n">
        <v>42696</v>
      </c>
      <c r="C31" s="1" t="s">
        <v>32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92"/>
  <sheetViews>
    <sheetView windowProtection="false" showFormulas="false" showGridLines="true" showRowColHeaders="true" showZeros="true" rightToLeft="false" tabSelected="false" showOutlineSymbols="true" defaultGridColor="true" view="normal" topLeftCell="A72" colorId="64" zoomScale="100" zoomScaleNormal="100" zoomScalePageLayoutView="100" workbookViewId="0">
      <selection pane="topLeft" activeCell="A74" activeCellId="0" sqref="A74"/>
    </sheetView>
  </sheetViews>
  <sheetFormatPr defaultRowHeight="15"/>
  <cols>
    <col collapsed="false" hidden="false" max="2" min="1" style="0" width="9.01481481481481"/>
    <col collapsed="false" hidden="false" max="3" min="3" style="0" width="13.3259259259259"/>
    <col collapsed="false" hidden="false" max="4" min="4" style="7" width="28.1259259259259"/>
    <col collapsed="false" hidden="false" max="5" min="5" style="7" width="9.01481481481481"/>
    <col collapsed="false" hidden="false" max="6" min="6" style="8" width="17.9333333333333"/>
    <col collapsed="false" hidden="false" max="7" min="7" style="0" width="9.01481481481481"/>
    <col collapsed="false" hidden="false" max="8" min="8" style="9" width="13.1296296296296"/>
    <col collapsed="false" hidden="false" max="9" min="9" style="9" width="16.1703703703704"/>
    <col collapsed="false" hidden="false" max="10" min="10" style="10" width="18.7185185185185"/>
    <col collapsed="false" hidden="false" max="11" min="11" style="4" width="24.5962962962963"/>
    <col collapsed="false" hidden="false" max="12" min="12" style="4" width="18.1296296296296"/>
    <col collapsed="false" hidden="false" max="14" min="13" style="0" width="9.01481481481481"/>
    <col collapsed="false" hidden="false" max="15" min="15" style="11" width="10.1925925925926"/>
    <col collapsed="false" hidden="false" max="1025" min="16" style="0" width="9.01481481481481"/>
  </cols>
  <sheetData>
    <row r="1" s="12" customFormat="true" ht="30" hidden="false" customHeight="false" outlineLevel="0" collapsed="false">
      <c r="B1" s="12" t="s">
        <v>33</v>
      </c>
      <c r="C1" s="12" t="s">
        <v>34</v>
      </c>
      <c r="D1" s="13" t="s">
        <v>35</v>
      </c>
      <c r="E1" s="13" t="s">
        <v>36</v>
      </c>
      <c r="F1" s="13" t="s">
        <v>37</v>
      </c>
      <c r="G1" s="12" t="s">
        <v>38</v>
      </c>
      <c r="H1" s="12" t="s">
        <v>39</v>
      </c>
      <c r="I1" s="12" t="s">
        <v>40</v>
      </c>
      <c r="J1" s="12" t="s">
        <v>41</v>
      </c>
      <c r="K1" s="12" t="s">
        <v>42</v>
      </c>
      <c r="L1" s="12" t="s">
        <v>43</v>
      </c>
      <c r="M1" s="12" t="s">
        <v>44</v>
      </c>
      <c r="N1" s="12" t="s">
        <v>45</v>
      </c>
      <c r="O1" s="12" t="s">
        <v>46</v>
      </c>
      <c r="P1" s="12" t="s">
        <v>47</v>
      </c>
    </row>
    <row r="2" customFormat="false" ht="15" hidden="false" customHeight="false" outlineLevel="0" collapsed="false">
      <c r="A2" s="0" t="n">
        <f aca="false">1+A1</f>
        <v>1</v>
      </c>
      <c r="B2" s="0" t="str">
        <f aca="false">LEFT(D2, SEARCH(" ",D2,1))</f>
        <v>Ignazio </v>
      </c>
      <c r="C2" s="0" t="str">
        <f aca="false">RIGHT(D2,LEN(D2)-SEARCH(" ",D2,1))</f>
        <v>Pillitteri</v>
      </c>
      <c r="D2" s="14" t="s">
        <v>48</v>
      </c>
      <c r="E2" s="14" t="s">
        <v>49</v>
      </c>
      <c r="F2" s="14" t="s">
        <v>50</v>
      </c>
      <c r="G2" s="4" t="s">
        <v>51</v>
      </c>
      <c r="H2" s="0"/>
      <c r="I2" s="0"/>
      <c r="J2" s="10" t="s">
        <v>52</v>
      </c>
      <c r="K2" s="4" t="s">
        <v>53</v>
      </c>
      <c r="L2" s="0"/>
      <c r="O2" s="0"/>
    </row>
    <row r="3" customFormat="false" ht="15" hidden="false" customHeight="false" outlineLevel="0" collapsed="false">
      <c r="A3" s="0" t="n">
        <f aca="false">1+A2</f>
        <v>2</v>
      </c>
      <c r="B3" s="0" t="str">
        <f aca="false">LEFT(D3, SEARCH(" ",D3,1))</f>
        <v>Guillaume </v>
      </c>
      <c r="C3" s="0" t="str">
        <f aca="false">RIGHT(D3,LEN(D3)-SEARCH(" ",D3,1))</f>
        <v>Hébrard</v>
      </c>
      <c r="D3" s="15" t="s">
        <v>54</v>
      </c>
      <c r="E3" s="15" t="s">
        <v>55</v>
      </c>
      <c r="F3" s="14" t="s">
        <v>56</v>
      </c>
      <c r="G3" s="4" t="s">
        <v>51</v>
      </c>
      <c r="H3" s="0"/>
      <c r="I3" s="0"/>
      <c r="J3" s="10" t="s">
        <v>57</v>
      </c>
      <c r="K3" s="4" t="s">
        <v>58</v>
      </c>
      <c r="L3" s="0"/>
      <c r="O3" s="0"/>
    </row>
    <row r="4" customFormat="false" ht="45" hidden="false" customHeight="false" outlineLevel="0" collapsed="false">
      <c r="A4" s="0" t="n">
        <f aca="false">1+A3</f>
        <v>3</v>
      </c>
      <c r="B4" s="0" t="str">
        <f aca="false">LEFT(D4, SEARCH(" ",D4,1))</f>
        <v>Rafael </v>
      </c>
      <c r="C4" s="0" t="str">
        <f aca="false">RIGHT(D4,LEN(D4)-SEARCH(" ",D4,1))</f>
        <v>Rebolo</v>
      </c>
      <c r="D4" s="14" t="s">
        <v>59</v>
      </c>
      <c r="E4" s="14" t="s">
        <v>60</v>
      </c>
      <c r="F4" s="14" t="s">
        <v>61</v>
      </c>
      <c r="G4" s="4" t="s">
        <v>51</v>
      </c>
      <c r="H4" s="0"/>
      <c r="I4" s="0"/>
      <c r="J4" s="0"/>
      <c r="K4" s="4" t="s">
        <v>62</v>
      </c>
      <c r="L4" s="0"/>
      <c r="O4" s="0"/>
    </row>
    <row r="5" customFormat="false" ht="15" hidden="false" customHeight="false" outlineLevel="0" collapsed="false">
      <c r="A5" s="0" t="n">
        <f aca="false">1+A4</f>
        <v>4</v>
      </c>
      <c r="B5" s="0" t="str">
        <f aca="false">LEFT(D5, SEARCH(" ",D5,1))</f>
        <v>Manuel </v>
      </c>
      <c r="C5" s="0" t="str">
        <f aca="false">RIGHT(D5,LEN(D5)-SEARCH(" ",D5,1))</f>
        <v>Perger</v>
      </c>
      <c r="D5" s="14" t="s">
        <v>63</v>
      </c>
      <c r="E5" s="14" t="s">
        <v>64</v>
      </c>
      <c r="F5" s="16" t="s">
        <v>65</v>
      </c>
      <c r="G5" s="4" t="s">
        <v>51</v>
      </c>
      <c r="H5" s="0"/>
      <c r="I5" s="0"/>
      <c r="J5" s="10" t="s">
        <v>52</v>
      </c>
      <c r="K5" s="4" t="s">
        <v>66</v>
      </c>
      <c r="L5" s="0"/>
      <c r="O5" s="0"/>
    </row>
    <row r="6" customFormat="false" ht="15" hidden="false" customHeight="false" outlineLevel="0" collapsed="false">
      <c r="A6" s="0" t="n">
        <f aca="false">1+A5</f>
        <v>5</v>
      </c>
      <c r="B6" s="0" t="str">
        <f aca="false">LEFT(D6, SEARCH(" ",D6,1))</f>
        <v>Ignasi </v>
      </c>
      <c r="C6" s="0" t="str">
        <f aca="false">RIGHT(D6,LEN(D6)-SEARCH(" ",D6,1))</f>
        <v>Ribas</v>
      </c>
      <c r="D6" s="14" t="s">
        <v>67</v>
      </c>
      <c r="E6" s="14" t="s">
        <v>68</v>
      </c>
      <c r="F6" s="15" t="s">
        <v>65</v>
      </c>
      <c r="G6" s="4" t="s">
        <v>51</v>
      </c>
      <c r="H6" s="0"/>
      <c r="I6" s="0"/>
      <c r="J6" s="0"/>
      <c r="K6" s="4" t="s">
        <v>69</v>
      </c>
      <c r="L6" s="4" t="s">
        <v>70</v>
      </c>
      <c r="O6" s="0"/>
    </row>
    <row r="7" customFormat="false" ht="30" hidden="false" customHeight="false" outlineLevel="0" collapsed="false">
      <c r="A7" s="0" t="n">
        <f aca="false">1+A6</f>
        <v>6</v>
      </c>
      <c r="B7" s="0" t="str">
        <f aca="false">LEFT(D7, SEARCH(" ",D7,1))</f>
        <v>John </v>
      </c>
      <c r="C7" s="0" t="str">
        <f aca="false">RIGHT(D7,LEN(D7)-SEARCH(" ",D7,1))</f>
        <v>Southworth</v>
      </c>
      <c r="D7" s="15" t="s">
        <v>71</v>
      </c>
      <c r="E7" s="15" t="s">
        <v>72</v>
      </c>
      <c r="F7" s="15" t="s">
        <v>73</v>
      </c>
      <c r="G7" s="4" t="s">
        <v>51</v>
      </c>
      <c r="H7" s="0"/>
      <c r="I7" s="0"/>
      <c r="J7" s="10" t="s">
        <v>57</v>
      </c>
      <c r="K7" s="4" t="s">
        <v>74</v>
      </c>
      <c r="L7" s="0"/>
      <c r="O7" s="0"/>
    </row>
    <row r="8" customFormat="false" ht="60" hidden="false" customHeight="false" outlineLevel="0" collapsed="false">
      <c r="A8" s="0" t="n">
        <f aca="false">1+A7</f>
        <v>7</v>
      </c>
      <c r="B8" s="0" t="str">
        <f aca="false">LEFT(D8, SEARCH(" ",D8,1))</f>
        <v>Evgenya </v>
      </c>
      <c r="C8" s="0" t="str">
        <f aca="false">RIGHT(D8,LEN(D8)-SEARCH(" ",D8,1))</f>
        <v>Shkolnik</v>
      </c>
      <c r="D8" s="15" t="s">
        <v>75</v>
      </c>
      <c r="E8" s="15" t="s">
        <v>76</v>
      </c>
      <c r="F8" s="14" t="s">
        <v>77</v>
      </c>
      <c r="G8" s="4" t="s">
        <v>51</v>
      </c>
      <c r="H8" s="0"/>
      <c r="I8" s="0"/>
      <c r="J8" s="10" t="s">
        <v>78</v>
      </c>
      <c r="K8" s="4" t="s">
        <v>79</v>
      </c>
      <c r="L8" s="0"/>
      <c r="O8" s="0"/>
    </row>
    <row r="9" customFormat="false" ht="30" hidden="false" customHeight="false" outlineLevel="0" collapsed="false">
      <c r="A9" s="0" t="n">
        <f aca="false">1+A8</f>
        <v>8</v>
      </c>
      <c r="B9" s="0" t="str">
        <f aca="false">LEFT(D9, SEARCH(" ",D9,1))</f>
        <v>Luigi </v>
      </c>
      <c r="C9" s="0" t="str">
        <f aca="false">RIGHT(D9,LEN(D9)-SEARCH(" ",D9,1))</f>
        <v>Mancini</v>
      </c>
      <c r="D9" s="15" t="s">
        <v>80</v>
      </c>
      <c r="E9" s="15" t="s">
        <v>81</v>
      </c>
      <c r="F9" s="14" t="s">
        <v>82</v>
      </c>
      <c r="G9" s="4" t="s">
        <v>51</v>
      </c>
      <c r="H9" s="0"/>
      <c r="I9" s="0"/>
      <c r="J9" s="10" t="s">
        <v>83</v>
      </c>
      <c r="K9" s="4" t="s">
        <v>84</v>
      </c>
      <c r="L9" s="0"/>
      <c r="O9" s="0"/>
    </row>
    <row r="10" customFormat="false" ht="90" hidden="false" customHeight="false" outlineLevel="0" collapsed="false">
      <c r="A10" s="0" t="n">
        <f aca="false">1+A9</f>
        <v>9</v>
      </c>
      <c r="B10" s="0" t="str">
        <f aca="false">LEFT(D10, SEARCH(" ",D10,1))</f>
        <v>David </v>
      </c>
      <c r="C10" s="0" t="str">
        <f aca="false">RIGHT(D10,LEN(D10)-SEARCH(" ",D10,1))</f>
        <v>Latham</v>
      </c>
      <c r="D10" s="15" t="s">
        <v>85</v>
      </c>
      <c r="E10" s="15" t="s">
        <v>86</v>
      </c>
      <c r="F10" s="14" t="s">
        <v>87</v>
      </c>
      <c r="G10" s="4" t="s">
        <v>51</v>
      </c>
      <c r="H10" s="0"/>
      <c r="I10" s="0"/>
      <c r="J10" s="10" t="s">
        <v>88</v>
      </c>
      <c r="K10" s="4" t="s">
        <v>89</v>
      </c>
      <c r="L10" s="0"/>
      <c r="O10" s="0"/>
    </row>
    <row r="11" customFormat="false" ht="45" hidden="false" customHeight="false" outlineLevel="0" collapsed="false">
      <c r="A11" s="0" t="n">
        <f aca="false">1+A10</f>
        <v>10</v>
      </c>
      <c r="B11" s="0" t="str">
        <f aca="false">LEFT(D11, SEARCH(" ",D11,1))</f>
        <v>Christophe </v>
      </c>
      <c r="C11" s="0" t="str">
        <f aca="false">RIGHT(D11,LEN(D11)-SEARCH(" ",D11,1))</f>
        <v>Lovis</v>
      </c>
      <c r="D11" s="14" t="s">
        <v>90</v>
      </c>
      <c r="E11" s="14" t="s">
        <v>91</v>
      </c>
      <c r="F11" s="15" t="s">
        <v>92</v>
      </c>
      <c r="G11" s="4" t="s">
        <v>51</v>
      </c>
      <c r="H11" s="0"/>
      <c r="I11" s="0"/>
      <c r="J11" s="10" t="s">
        <v>93</v>
      </c>
      <c r="K11" s="4" t="s">
        <v>94</v>
      </c>
      <c r="L11" s="0"/>
      <c r="O11" s="0"/>
    </row>
    <row r="12" customFormat="false" ht="30" hidden="false" customHeight="false" outlineLevel="0" collapsed="false">
      <c r="A12" s="0" t="n">
        <f aca="false">1+A11</f>
        <v>11</v>
      </c>
      <c r="B12" s="0" t="str">
        <f aca="false">LEFT(D12, SEARCH(" ",D12,1))</f>
        <v>Francesco </v>
      </c>
      <c r="C12" s="0" t="str">
        <f aca="false">RIGHT(D12,LEN(D12)-SEARCH(" ",D12,1))</f>
        <v>Pepe</v>
      </c>
      <c r="D12" s="14" t="s">
        <v>95</v>
      </c>
      <c r="E12" s="14" t="s">
        <v>96</v>
      </c>
      <c r="F12" s="15" t="s">
        <v>92</v>
      </c>
      <c r="G12" s="4" t="s">
        <v>51</v>
      </c>
      <c r="H12" s="0"/>
      <c r="I12" s="0"/>
      <c r="J12" s="10" t="s">
        <v>97</v>
      </c>
      <c r="K12" s="4" t="s">
        <v>98</v>
      </c>
      <c r="L12" s="0"/>
      <c r="O12" s="0"/>
    </row>
    <row r="13" customFormat="false" ht="30" hidden="false" customHeight="false" outlineLevel="0" collapsed="false">
      <c r="A13" s="0" t="n">
        <f aca="false">1+A12</f>
        <v>12</v>
      </c>
      <c r="B13" s="0" t="str">
        <f aca="false">LEFT(D13, SEARCH(" ",D13,1))</f>
        <v>Amaury </v>
      </c>
      <c r="C13" s="0" t="str">
        <f aca="false">RIGHT(D13,LEN(D13)-SEARCH(" ",D13,1))</f>
        <v>Triaud</v>
      </c>
      <c r="D13" s="15" t="s">
        <v>99</v>
      </c>
      <c r="E13" s="15" t="s">
        <v>100</v>
      </c>
      <c r="F13" s="15" t="s">
        <v>92</v>
      </c>
      <c r="G13" s="4" t="s">
        <v>51</v>
      </c>
      <c r="H13" s="0"/>
      <c r="I13" s="0"/>
      <c r="J13" s="10" t="s">
        <v>101</v>
      </c>
      <c r="K13" s="4" t="s">
        <v>102</v>
      </c>
      <c r="L13" s="0"/>
      <c r="O13" s="0"/>
    </row>
    <row r="14" customFormat="false" ht="33" hidden="false" customHeight="true" outlineLevel="0" collapsed="false">
      <c r="A14" s="0" t="n">
        <f aca="false">1+A13</f>
        <v>13</v>
      </c>
      <c r="B14" s="0" t="str">
        <f aca="false">LEFT(D14, SEARCH(" ",D14,1))</f>
        <v>Andrew </v>
      </c>
      <c r="C14" s="0" t="str">
        <f aca="false">RIGHT(D14,LEN(D14)-SEARCH(" ",D14,1))</f>
        <v>Collier Cameron</v>
      </c>
      <c r="D14" s="15" t="s">
        <v>103</v>
      </c>
      <c r="E14" s="15" t="s">
        <v>104</v>
      </c>
      <c r="F14" s="15" t="s">
        <v>105</v>
      </c>
      <c r="G14" s="4" t="s">
        <v>51</v>
      </c>
      <c r="H14" s="0"/>
      <c r="I14" s="0"/>
      <c r="J14" s="10" t="s">
        <v>106</v>
      </c>
      <c r="K14" s="4" t="s">
        <v>107</v>
      </c>
      <c r="L14" s="0"/>
      <c r="O14" s="0"/>
    </row>
    <row r="15" customFormat="false" ht="54" hidden="false" customHeight="true" outlineLevel="0" collapsed="false">
      <c r="A15" s="0" t="n">
        <f aca="false">1+A14</f>
        <v>14</v>
      </c>
      <c r="B15" s="0" t="str">
        <f aca="false">LEFT(D15, SEARCH(" ",D15,SEARCH(" ",D15,1)+1))</f>
        <v>Nunos C. </v>
      </c>
      <c r="C15" s="0" t="str">
        <f aca="false">RIGHT(D15,LEN(D15)-SEARCH(" ",D15,SEARCH(" ",D15)+1))</f>
        <v>Santos</v>
      </c>
      <c r="D15" s="14" t="s">
        <v>108</v>
      </c>
      <c r="E15" s="14" t="s">
        <v>109</v>
      </c>
      <c r="F15" s="15" t="s">
        <v>110</v>
      </c>
      <c r="G15" s="4" t="s">
        <v>51</v>
      </c>
      <c r="H15" s="0"/>
      <c r="I15" s="0"/>
      <c r="J15" s="0"/>
      <c r="K15" s="4" t="s">
        <v>111</v>
      </c>
      <c r="L15" s="0"/>
      <c r="O15" s="0"/>
    </row>
    <row r="16" customFormat="false" ht="30" hidden="false" customHeight="false" outlineLevel="0" collapsed="false">
      <c r="A16" s="0" t="n">
        <f aca="false">1+A15</f>
        <v>15</v>
      </c>
      <c r="B16" s="0" t="str">
        <f aca="false">LEFT(D16, SEARCH(" ",D16,1))</f>
        <v>Carlo </v>
      </c>
      <c r="C16" s="0" t="str">
        <f aca="false">RIGHT(D16,LEN(D16)-SEARCH(" ",D16,1))</f>
        <v>Mordasini</v>
      </c>
      <c r="D16" s="14" t="s">
        <v>112</v>
      </c>
      <c r="E16" s="14" t="s">
        <v>113</v>
      </c>
      <c r="F16" s="14" t="s">
        <v>114</v>
      </c>
      <c r="G16" s="4" t="s">
        <v>51</v>
      </c>
      <c r="H16" s="9" t="s">
        <v>115</v>
      </c>
      <c r="I16" s="0"/>
      <c r="J16" s="10" t="s">
        <v>116</v>
      </c>
      <c r="K16" s="4" t="s">
        <v>117</v>
      </c>
      <c r="L16" s="0"/>
      <c r="O16" s="0"/>
    </row>
    <row r="17" customFormat="false" ht="30" hidden="false" customHeight="false" outlineLevel="0" collapsed="false">
      <c r="A17" s="0" t="n">
        <f aca="false">1+A16</f>
        <v>16</v>
      </c>
      <c r="B17" s="0" t="str">
        <f aca="false">LEFT(D17, SEARCH(" ",D17,1))</f>
        <v>Mariangela </v>
      </c>
      <c r="C17" s="0" t="str">
        <f aca="false">RIGHT(D17,LEN(D17)-SEARCH(" ",D17,1))</f>
        <v>Bonavita</v>
      </c>
      <c r="D17" s="14" t="s">
        <v>118</v>
      </c>
      <c r="E17" s="14" t="s">
        <v>119</v>
      </c>
      <c r="F17" s="14" t="s">
        <v>120</v>
      </c>
      <c r="G17" s="4" t="s">
        <v>51</v>
      </c>
      <c r="H17" s="0"/>
      <c r="I17" s="9" t="s">
        <v>121</v>
      </c>
      <c r="J17" s="10" t="s">
        <v>116</v>
      </c>
      <c r="K17" s="4" t="s">
        <v>122</v>
      </c>
      <c r="L17" s="0"/>
      <c r="O17" s="0"/>
    </row>
    <row r="18" customFormat="false" ht="45" hidden="false" customHeight="false" outlineLevel="0" collapsed="false">
      <c r="A18" s="0" t="n">
        <f aca="false">1+A17</f>
        <v>17</v>
      </c>
      <c r="B18" s="0" t="str">
        <f aca="false">LEFT(D18, SEARCH(" ",D18,1))</f>
        <v>David </v>
      </c>
      <c r="C18" s="0" t="str">
        <f aca="false">RIGHT(D18,LEN(D18)-SEARCH(" ",D18,1))</f>
        <v>Brown</v>
      </c>
      <c r="D18" s="15" t="s">
        <v>123</v>
      </c>
      <c r="E18" s="15" t="s">
        <v>124</v>
      </c>
      <c r="F18" s="14" t="s">
        <v>125</v>
      </c>
      <c r="G18" s="4" t="s">
        <v>51</v>
      </c>
      <c r="H18" s="0"/>
      <c r="I18" s="0"/>
      <c r="J18" s="10" t="s">
        <v>126</v>
      </c>
      <c r="K18" s="4" t="s">
        <v>127</v>
      </c>
      <c r="L18" s="0"/>
      <c r="O18" s="0"/>
    </row>
    <row r="19" customFormat="false" ht="26" hidden="false" customHeight="true" outlineLevel="0" collapsed="false">
      <c r="A19" s="0" t="n">
        <f aca="false">1+A18</f>
        <v>18</v>
      </c>
      <c r="B19" s="0" t="str">
        <f aca="false">LEFT(D19, SEARCH(" ",D19,1))</f>
        <v>Francesca </v>
      </c>
      <c r="C19" s="0" t="str">
        <f aca="false">RIGHT(D19,LEN(D19)-SEARCH(" ",D19,1))</f>
        <v>Faedi</v>
      </c>
      <c r="D19" s="15" t="s">
        <v>128</v>
      </c>
      <c r="E19" s="15" t="s">
        <v>129</v>
      </c>
      <c r="F19" s="14" t="s">
        <v>125</v>
      </c>
      <c r="G19" s="4" t="s">
        <v>51</v>
      </c>
      <c r="H19" s="0"/>
      <c r="I19" s="0"/>
      <c r="J19" s="10" t="s">
        <v>130</v>
      </c>
      <c r="K19" s="4" t="s">
        <v>131</v>
      </c>
      <c r="L19" s="0"/>
      <c r="O19" s="0"/>
    </row>
    <row r="20" customFormat="false" ht="30" hidden="false" customHeight="false" outlineLevel="0" collapsed="false">
      <c r="A20" s="0" t="n">
        <f aca="false">1+A19</f>
        <v>19</v>
      </c>
      <c r="B20" s="0" t="str">
        <f aca="false">LEFT(D20, SEARCH(" ",D20,1))</f>
        <v>Massimiliano </v>
      </c>
      <c r="C20" s="0" t="str">
        <f aca="false">RIGHT(D20,LEN(D20)-SEARCH(" ",D20,1))</f>
        <v>Esposito</v>
      </c>
      <c r="D20" s="15" t="s">
        <v>132</v>
      </c>
      <c r="E20" s="15" t="s">
        <v>133</v>
      </c>
      <c r="F20" s="14" t="s">
        <v>134</v>
      </c>
      <c r="G20" s="4" t="s">
        <v>135</v>
      </c>
      <c r="H20" s="9" t="s">
        <v>136</v>
      </c>
      <c r="I20" s="0"/>
      <c r="J20" s="10" t="s">
        <v>137</v>
      </c>
      <c r="K20" s="4" t="s">
        <v>138</v>
      </c>
      <c r="L20" s="0"/>
      <c r="O20" s="0"/>
    </row>
    <row r="21" customFormat="false" ht="15" hidden="false" customHeight="false" outlineLevel="0" collapsed="false">
      <c r="A21" s="0" t="n">
        <f aca="false">1+A20</f>
        <v>20</v>
      </c>
      <c r="B21" s="0" t="str">
        <f aca="false">LEFT(D21, SEARCH(" ",D21,1))</f>
        <v>Gloria </v>
      </c>
      <c r="C21" s="0" t="str">
        <f aca="false">RIGHT(D21,LEN(D21)-SEARCH(" ",D21,1))</f>
        <v>Andreuzzi</v>
      </c>
      <c r="D21" s="14" t="s">
        <v>139</v>
      </c>
      <c r="E21" s="14" t="s">
        <v>140</v>
      </c>
      <c r="F21" s="14" t="s">
        <v>141</v>
      </c>
      <c r="G21" s="4" t="s">
        <v>135</v>
      </c>
      <c r="H21" s="0"/>
      <c r="I21" s="0"/>
      <c r="J21" s="10" t="s">
        <v>142</v>
      </c>
      <c r="K21" s="4" t="s">
        <v>143</v>
      </c>
      <c r="L21" s="0"/>
      <c r="O21" s="11" t="s">
        <v>144</v>
      </c>
      <c r="P21" s="0" t="n">
        <v>2</v>
      </c>
    </row>
    <row r="22" customFormat="false" ht="60" hidden="false" customHeight="false" outlineLevel="0" collapsed="false">
      <c r="A22" s="0" t="n">
        <f aca="false">1+A21</f>
        <v>21</v>
      </c>
      <c r="B22" s="0" t="str">
        <f aca="false">LEFT(D22, SEARCH(" ",D22,1))</f>
        <v>Rosario </v>
      </c>
      <c r="C22" s="0" t="str">
        <f aca="false">RIGHT(D22,LEN(D22)-SEARCH(" ",D22,1))</f>
        <v>Cosentino</v>
      </c>
      <c r="D22" s="14" t="s">
        <v>145</v>
      </c>
      <c r="E22" s="14" t="s">
        <v>146</v>
      </c>
      <c r="F22" s="14" t="s">
        <v>141</v>
      </c>
      <c r="G22" s="4" t="s">
        <v>135</v>
      </c>
      <c r="H22" s="9" t="s">
        <v>147</v>
      </c>
      <c r="I22" s="9" t="s">
        <v>148</v>
      </c>
      <c r="J22" s="0"/>
      <c r="K22" s="4" t="s">
        <v>149</v>
      </c>
      <c r="L22" s="0"/>
      <c r="N22" s="10" t="s">
        <v>150</v>
      </c>
      <c r="O22" s="11" t="s">
        <v>144</v>
      </c>
      <c r="P22" s="0" t="n">
        <v>0</v>
      </c>
    </row>
    <row r="23" customFormat="false" ht="15" hidden="false" customHeight="false" outlineLevel="0" collapsed="false">
      <c r="A23" s="0" t="n">
        <f aca="false">1+A22</f>
        <v>22</v>
      </c>
      <c r="B23" s="0" t="str">
        <f aca="false">LEFT(D23, SEARCH(" ",D23,1))</f>
        <v>Luca </v>
      </c>
      <c r="C23" s="0" t="str">
        <f aca="false">RIGHT(D23,LEN(D23)-SEARCH(" ",D23,1))</f>
        <v>Di Fabrizio</v>
      </c>
      <c r="D23" s="14" t="s">
        <v>151</v>
      </c>
      <c r="E23" s="14" t="s">
        <v>152</v>
      </c>
      <c r="F23" s="14" t="s">
        <v>141</v>
      </c>
      <c r="G23" s="4" t="s">
        <v>135</v>
      </c>
      <c r="H23" s="0"/>
      <c r="I23" s="9" t="s">
        <v>153</v>
      </c>
      <c r="J23" s="10" t="s">
        <v>153</v>
      </c>
      <c r="K23" s="4" t="s">
        <v>154</v>
      </c>
      <c r="L23" s="0"/>
      <c r="O23" s="0"/>
      <c r="P23" s="0" t="n">
        <v>2</v>
      </c>
    </row>
    <row r="24" customFormat="false" ht="15" hidden="false" customHeight="false" outlineLevel="0" collapsed="false">
      <c r="A24" s="0" t="n">
        <f aca="false">1+A23</f>
        <v>23</v>
      </c>
      <c r="B24" s="0" t="str">
        <f aca="false">LEFT(D24, SEARCH(" ",D24,1))</f>
        <v>Aldo </v>
      </c>
      <c r="C24" s="0" t="str">
        <f aca="false">RIGHT(D24,LEN(D24)-SEARCH(" ",D24,1))</f>
        <v>Fiorenzano Martinez</v>
      </c>
      <c r="D24" s="14" t="s">
        <v>155</v>
      </c>
      <c r="E24" s="14" t="s">
        <v>156</v>
      </c>
      <c r="F24" s="14" t="s">
        <v>141</v>
      </c>
      <c r="G24" s="4" t="s">
        <v>135</v>
      </c>
      <c r="H24" s="0"/>
      <c r="I24" s="0"/>
      <c r="J24" s="10" t="s">
        <v>157</v>
      </c>
      <c r="K24" s="4" t="s">
        <v>158</v>
      </c>
      <c r="L24" s="0"/>
      <c r="O24" s="11" t="s">
        <v>144</v>
      </c>
      <c r="P24" s="0" t="n">
        <v>2</v>
      </c>
    </row>
    <row r="25" customFormat="false" ht="30" hidden="false" customHeight="false" outlineLevel="0" collapsed="false">
      <c r="A25" s="0" t="n">
        <f aca="false">1+A24</f>
        <v>24</v>
      </c>
      <c r="B25" s="0" t="str">
        <f aca="false">LEFT(D25, SEARCH(" ",D25,1))</f>
        <v>Avet </v>
      </c>
      <c r="C25" s="0" t="str">
        <f aca="false">RIGHT(D25,LEN(D25)-SEARCH(" ",D25,1))</f>
        <v>Harutyunyan</v>
      </c>
      <c r="D25" s="15" t="s">
        <v>159</v>
      </c>
      <c r="E25" s="15" t="s">
        <v>160</v>
      </c>
      <c r="F25" s="14" t="s">
        <v>141</v>
      </c>
      <c r="G25" s="4" t="s">
        <v>135</v>
      </c>
      <c r="H25" s="9" t="s">
        <v>153</v>
      </c>
      <c r="I25" s="0"/>
      <c r="J25" s="10" t="s">
        <v>161</v>
      </c>
      <c r="K25" s="4" t="s">
        <v>162</v>
      </c>
      <c r="L25" s="0"/>
      <c r="O25" s="0"/>
      <c r="P25" s="0" t="n">
        <v>2</v>
      </c>
    </row>
    <row r="26" customFormat="false" ht="30" hidden="false" customHeight="false" outlineLevel="0" collapsed="false">
      <c r="A26" s="0" t="n">
        <f aca="false">1+A25</f>
        <v>25</v>
      </c>
      <c r="B26" s="0" t="str">
        <f aca="false">LEFT(D26, SEARCH(" ",D26,1))</f>
        <v>Emilio </v>
      </c>
      <c r="C26" s="0" t="str">
        <f aca="false">RIGHT(D26,LEN(D26)-SEARCH(" ",D26,1))</f>
        <v>Molinari</v>
      </c>
      <c r="D26" s="14" t="s">
        <v>163</v>
      </c>
      <c r="E26" s="14" t="s">
        <v>164</v>
      </c>
      <c r="F26" s="14" t="s">
        <v>141</v>
      </c>
      <c r="G26" s="4" t="s">
        <v>135</v>
      </c>
      <c r="H26" s="0"/>
      <c r="I26" s="0"/>
      <c r="J26" s="10" t="s">
        <v>165</v>
      </c>
      <c r="K26" s="4" t="s">
        <v>166</v>
      </c>
      <c r="L26" s="4" t="s">
        <v>167</v>
      </c>
      <c r="M26" s="4" t="s">
        <v>168</v>
      </c>
      <c r="N26" s="10" t="s">
        <v>150</v>
      </c>
      <c r="O26" s="11" t="s">
        <v>144</v>
      </c>
      <c r="P26" s="0" t="n">
        <v>0</v>
      </c>
    </row>
    <row r="27" customFormat="false" ht="15" hidden="false" customHeight="false" outlineLevel="0" collapsed="false">
      <c r="A27" s="0" t="n">
        <f aca="false">1+A26</f>
        <v>26</v>
      </c>
      <c r="B27" s="0" t="str">
        <f aca="false">LEFT(D27, SEARCH(" ",D27,1))</f>
        <v>Marco </v>
      </c>
      <c r="C27" s="0" t="str">
        <f aca="false">RIGHT(D27,LEN(D27)-SEARCH(" ",D27,1))</f>
        <v>Pedani</v>
      </c>
      <c r="D27" s="14" t="s">
        <v>169</v>
      </c>
      <c r="E27" s="14" t="s">
        <v>170</v>
      </c>
      <c r="F27" s="17" t="s">
        <v>141</v>
      </c>
      <c r="G27" s="4" t="s">
        <v>135</v>
      </c>
      <c r="H27" s="9" t="s">
        <v>171</v>
      </c>
      <c r="I27" s="0"/>
      <c r="J27" s="10" t="s">
        <v>165</v>
      </c>
      <c r="K27" s="4" t="s">
        <v>172</v>
      </c>
      <c r="L27" s="0"/>
      <c r="O27" s="0"/>
      <c r="P27" s="0" t="n">
        <v>2</v>
      </c>
    </row>
    <row r="28" customFormat="false" ht="15" hidden="false" customHeight="false" outlineLevel="0" collapsed="false">
      <c r="A28" s="0" t="n">
        <f aca="false">1+A27</f>
        <v>27</v>
      </c>
      <c r="B28" s="0" t="str">
        <f aca="false">LEFT(D28, SEARCH(" ",D28,SEARCH(" ",D28,1)+1))</f>
        <v>Maria Pia </v>
      </c>
      <c r="C28" s="0" t="str">
        <f aca="false">RIGHT(D28,LEN(D28)-SEARCH(" ",D28,SEARCH(" ",D28)+1))</f>
        <v>Di Mauro</v>
      </c>
      <c r="D28" s="14" t="s">
        <v>173</v>
      </c>
      <c r="E28" s="14" t="s">
        <v>174</v>
      </c>
      <c r="F28" s="14" t="s">
        <v>175</v>
      </c>
      <c r="G28" s="4" t="s">
        <v>135</v>
      </c>
      <c r="H28" s="0"/>
      <c r="I28" s="0"/>
      <c r="J28" s="0"/>
      <c r="K28" s="4" t="s">
        <v>176</v>
      </c>
      <c r="L28" s="0"/>
      <c r="O28" s="11" t="s">
        <v>144</v>
      </c>
      <c r="P28" s="0" t="n">
        <v>9</v>
      </c>
    </row>
    <row r="29" customFormat="false" ht="15" hidden="false" customHeight="false" outlineLevel="0" collapsed="false">
      <c r="A29" s="0" t="n">
        <f aca="false">1+A28</f>
        <v>28</v>
      </c>
      <c r="B29" s="0" t="str">
        <f aca="false">LEFT(D29, SEARCH(" ",D29,1))</f>
        <v>Diego </v>
      </c>
      <c r="C29" s="0" t="str">
        <f aca="false">RIGHT(D29,LEN(D29)-SEARCH(" ",D29,1))</f>
        <v>Turrini</v>
      </c>
      <c r="D29" s="14" t="s">
        <v>177</v>
      </c>
      <c r="E29" s="14" t="s">
        <v>178</v>
      </c>
      <c r="F29" s="14" t="s">
        <v>175</v>
      </c>
      <c r="G29" s="4" t="s">
        <v>135</v>
      </c>
      <c r="H29" s="0"/>
      <c r="I29" s="0"/>
      <c r="J29" s="10" t="s">
        <v>57</v>
      </c>
      <c r="K29" s="4" t="s">
        <v>179</v>
      </c>
      <c r="L29" s="0"/>
      <c r="O29" s="11" t="s">
        <v>144</v>
      </c>
      <c r="P29" s="0" t="n">
        <v>9</v>
      </c>
    </row>
    <row r="30" customFormat="false" ht="30" hidden="false" customHeight="false" outlineLevel="0" collapsed="false">
      <c r="A30" s="0" t="n">
        <f aca="false">1+A29</f>
        <v>29</v>
      </c>
      <c r="B30" s="0" t="str">
        <f aca="false">LEFT(D30, SEARCH(" ",D30,1))</f>
        <v>Francesco </v>
      </c>
      <c r="C30" s="0" t="str">
        <f aca="false">RIGHT(D30,LEN(D30)-SEARCH(" ",D30,1))</f>
        <v>Borsa</v>
      </c>
      <c r="D30" s="14" t="s">
        <v>180</v>
      </c>
      <c r="E30" s="14" t="s">
        <v>181</v>
      </c>
      <c r="F30" s="14" t="s">
        <v>182</v>
      </c>
      <c r="G30" s="4" t="s">
        <v>135</v>
      </c>
      <c r="H30" s="0"/>
      <c r="I30" s="0"/>
      <c r="J30" s="10" t="s">
        <v>183</v>
      </c>
      <c r="K30" s="4" t="s">
        <v>184</v>
      </c>
      <c r="L30" s="0"/>
      <c r="O30" s="0"/>
      <c r="P30" s="0" t="n">
        <v>9</v>
      </c>
    </row>
    <row r="31" customFormat="false" ht="15" hidden="false" customHeight="false" outlineLevel="0" collapsed="false">
      <c r="A31" s="0" t="n">
        <f aca="false">1+A30</f>
        <v>30</v>
      </c>
      <c r="B31" s="0" t="str">
        <f aca="false">LEFT(D31, SEARCH(" ",D31,1))</f>
        <v>Ennio </v>
      </c>
      <c r="C31" s="0" t="str">
        <f aca="false">RIGHT(D31,LEN(D31)-SEARCH(" ",D31,1))</f>
        <v>Poretti</v>
      </c>
      <c r="D31" s="14" t="s">
        <v>185</v>
      </c>
      <c r="E31" s="14" t="s">
        <v>186</v>
      </c>
      <c r="F31" s="14" t="s">
        <v>182</v>
      </c>
      <c r="G31" s="4" t="s">
        <v>135</v>
      </c>
      <c r="H31" s="9" t="s">
        <v>187</v>
      </c>
      <c r="I31" s="0"/>
      <c r="J31" s="0"/>
      <c r="K31" s="4" t="s">
        <v>188</v>
      </c>
      <c r="L31" s="4" t="s">
        <v>189</v>
      </c>
      <c r="M31" s="4" t="s">
        <v>168</v>
      </c>
      <c r="N31" s="10" t="s">
        <v>150</v>
      </c>
      <c r="O31" s="11" t="s">
        <v>144</v>
      </c>
      <c r="P31" s="0" t="n">
        <v>0</v>
      </c>
    </row>
    <row r="32" customFormat="false" ht="15" hidden="false" customHeight="false" outlineLevel="0" collapsed="false">
      <c r="A32" s="0" t="n">
        <f aca="false">1+A31</f>
        <v>31</v>
      </c>
      <c r="B32" s="0" t="str">
        <f aca="false">LEFT(D32, SEARCH(" ",D32,1))</f>
        <v>Monica </v>
      </c>
      <c r="C32" s="0" t="str">
        <f aca="false">RIGHT(D32,LEN(D32)-SEARCH(" ",D32,1))</f>
        <v>Rainer</v>
      </c>
      <c r="D32" s="14" t="s">
        <v>190</v>
      </c>
      <c r="E32" s="14" t="s">
        <v>191</v>
      </c>
      <c r="F32" s="14" t="s">
        <v>182</v>
      </c>
      <c r="G32" s="4" t="s">
        <v>135</v>
      </c>
      <c r="H32" s="0"/>
      <c r="I32" s="9" t="s">
        <v>192</v>
      </c>
      <c r="J32" s="10" t="s">
        <v>193</v>
      </c>
      <c r="K32" s="4" t="s">
        <v>194</v>
      </c>
      <c r="L32" s="0"/>
      <c r="O32" s="0"/>
      <c r="P32" s="0" t="n">
        <v>9</v>
      </c>
    </row>
    <row r="33" customFormat="false" ht="45" hidden="false" customHeight="false" outlineLevel="0" collapsed="false">
      <c r="A33" s="0" t="n">
        <f aca="false">1+A32</f>
        <v>32</v>
      </c>
      <c r="B33" s="0" t="str">
        <f aca="false">LEFT(D33, SEARCH(" ",D33,1))</f>
        <v>Elvira </v>
      </c>
      <c r="C33" s="0" t="str">
        <f aca="false">RIGHT(D33,LEN(D33)-SEARCH(" ",D33,1))</f>
        <v>Covino</v>
      </c>
      <c r="D33" s="14" t="s">
        <v>195</v>
      </c>
      <c r="E33" s="14" t="s">
        <v>196</v>
      </c>
      <c r="F33" s="14" t="s">
        <v>134</v>
      </c>
      <c r="G33" s="4" t="s">
        <v>135</v>
      </c>
      <c r="H33" s="9" t="s">
        <v>197</v>
      </c>
      <c r="I33" s="9" t="s">
        <v>198</v>
      </c>
      <c r="J33" s="10" t="s">
        <v>116</v>
      </c>
      <c r="K33" s="4" t="s">
        <v>199</v>
      </c>
      <c r="L33" s="0"/>
      <c r="M33" s="10" t="s">
        <v>168</v>
      </c>
      <c r="N33" s="10" t="s">
        <v>150</v>
      </c>
      <c r="O33" s="11" t="s">
        <v>144</v>
      </c>
      <c r="P33" s="0" t="n">
        <v>0</v>
      </c>
    </row>
    <row r="34" customFormat="false" ht="15" hidden="false" customHeight="false" outlineLevel="0" collapsed="false">
      <c r="A34" s="0" t="n">
        <f aca="false">1+A33</f>
        <v>33</v>
      </c>
      <c r="B34" s="0" t="str">
        <f aca="false">LEFT(D34, SEARCH(" ",D34,1))</f>
        <v>Katia </v>
      </c>
      <c r="C34" s="0" t="str">
        <f aca="false">RIGHT(D34,LEN(D34)-SEARCH(" ",D34,1))</f>
        <v>Biazzo</v>
      </c>
      <c r="D34" s="14" t="s">
        <v>200</v>
      </c>
      <c r="E34" s="14" t="s">
        <v>201</v>
      </c>
      <c r="F34" s="14" t="s">
        <v>202</v>
      </c>
      <c r="G34" s="4" t="s">
        <v>135</v>
      </c>
      <c r="H34" s="0"/>
      <c r="I34" s="0"/>
      <c r="J34" s="0"/>
      <c r="K34" s="4" t="s">
        <v>203</v>
      </c>
      <c r="L34" s="0"/>
      <c r="O34" s="11" t="s">
        <v>144</v>
      </c>
      <c r="P34" s="0" t="n">
        <v>9</v>
      </c>
    </row>
    <row r="35" customFormat="false" ht="15" hidden="false" customHeight="false" outlineLevel="0" collapsed="false">
      <c r="A35" s="0" t="n">
        <f aca="false">1+A34</f>
        <v>34</v>
      </c>
      <c r="B35" s="0" t="str">
        <f aca="false">LEFT(D35, SEARCH(" ",D35,1))</f>
        <v>Rim </v>
      </c>
      <c r="C35" s="0" t="str">
        <f aca="false">RIGHT(D35,LEN(D35)-SEARCH(" ",D35,1))</f>
        <v>Fares</v>
      </c>
      <c r="D35" s="15" t="s">
        <v>204</v>
      </c>
      <c r="E35" s="15" t="s">
        <v>205</v>
      </c>
      <c r="F35" s="14" t="s">
        <v>202</v>
      </c>
      <c r="G35" s="4" t="s">
        <v>135</v>
      </c>
      <c r="H35" s="0"/>
      <c r="I35" s="0"/>
      <c r="J35" s="0"/>
      <c r="K35" s="4" t="s">
        <v>206</v>
      </c>
      <c r="L35" s="0"/>
      <c r="O35" s="0"/>
      <c r="P35" s="0" t="n">
        <v>9</v>
      </c>
    </row>
    <row r="36" customFormat="false" ht="30" hidden="false" customHeight="false" outlineLevel="0" collapsed="false">
      <c r="A36" s="0" t="n">
        <f aca="false">1+A35</f>
        <v>35</v>
      </c>
      <c r="B36" s="0" t="str">
        <f aca="false">LEFT(D36, SEARCH(" ",D36,SEARCH(" ",D36,1)+1))</f>
        <v>Antonino F. </v>
      </c>
      <c r="C36" s="0" t="str">
        <f aca="false">RIGHT(D36,LEN(D36)-SEARCH(" ",D36,SEARCH(" ",D36)+1))</f>
        <v>Lanza</v>
      </c>
      <c r="D36" s="14" t="s">
        <v>207</v>
      </c>
      <c r="E36" s="14" t="s">
        <v>208</v>
      </c>
      <c r="F36" s="14" t="s">
        <v>202</v>
      </c>
      <c r="G36" s="4" t="s">
        <v>135</v>
      </c>
      <c r="H36" s="9" t="s">
        <v>209</v>
      </c>
      <c r="I36" s="0"/>
      <c r="J36" s="10" t="s">
        <v>210</v>
      </c>
      <c r="K36" s="4" t="s">
        <v>211</v>
      </c>
      <c r="L36" s="0"/>
      <c r="M36" s="10" t="s">
        <v>168</v>
      </c>
      <c r="N36" s="10" t="s">
        <v>150</v>
      </c>
      <c r="O36" s="10" t="s">
        <v>144</v>
      </c>
      <c r="P36" s="0" t="n">
        <v>0</v>
      </c>
    </row>
    <row r="37" customFormat="false" ht="90" hidden="false" customHeight="false" outlineLevel="0" collapsed="false">
      <c r="A37" s="0" t="n">
        <f aca="false">1+A36</f>
        <v>36</v>
      </c>
      <c r="B37" s="0" t="str">
        <f aca="false">LEFT(D37, SEARCH(" ",D37,1))</f>
        <v>Giuseppe </v>
      </c>
      <c r="C37" s="0" t="str">
        <f aca="false">RIGHT(D37,LEN(D37)-SEARCH(" ",D37,1))</f>
        <v>Leto</v>
      </c>
      <c r="D37" s="14" t="s">
        <v>212</v>
      </c>
      <c r="E37" s="14" t="s">
        <v>213</v>
      </c>
      <c r="F37" s="14" t="s">
        <v>202</v>
      </c>
      <c r="G37" s="4" t="s">
        <v>135</v>
      </c>
      <c r="H37" s="0"/>
      <c r="I37" s="0"/>
      <c r="J37" s="10" t="s">
        <v>214</v>
      </c>
      <c r="K37" s="4" t="s">
        <v>215</v>
      </c>
      <c r="L37" s="0"/>
      <c r="O37" s="11" t="s">
        <v>144</v>
      </c>
      <c r="P37" s="0" t="n">
        <v>5</v>
      </c>
    </row>
    <row r="38" customFormat="false" ht="60" hidden="false" customHeight="false" outlineLevel="0" collapsed="false">
      <c r="A38" s="0" t="n">
        <f aca="false">1+A37</f>
        <v>37</v>
      </c>
      <c r="B38" s="0" t="str">
        <f aca="false">LEFT(D38, SEARCH(" ",D38,1))</f>
        <v>Sergio </v>
      </c>
      <c r="C38" s="0" t="str">
        <f aca="false">RIGHT(D38,LEN(D38)-SEARCH(" ",D38,1))</f>
        <v>Messina</v>
      </c>
      <c r="D38" s="14" t="s">
        <v>216</v>
      </c>
      <c r="E38" s="14" t="s">
        <v>217</v>
      </c>
      <c r="F38" s="14" t="s">
        <v>202</v>
      </c>
      <c r="G38" s="4" t="s">
        <v>135</v>
      </c>
      <c r="H38" s="9" t="s">
        <v>218</v>
      </c>
      <c r="I38" s="0"/>
      <c r="J38" s="10" t="s">
        <v>219</v>
      </c>
      <c r="K38" s="4" t="s">
        <v>220</v>
      </c>
      <c r="L38" s="4" t="s">
        <v>221</v>
      </c>
      <c r="O38" s="11" t="s">
        <v>144</v>
      </c>
      <c r="P38" s="0" t="n">
        <v>7</v>
      </c>
    </row>
    <row r="39" customFormat="false" ht="15" hidden="false" customHeight="false" outlineLevel="0" collapsed="false">
      <c r="A39" s="0" t="n">
        <f aca="false">1+A38</f>
        <v>38</v>
      </c>
      <c r="B39" s="0" t="str">
        <f aca="false">LEFT(D39, SEARCH(" ",D39,1))</f>
        <v>Isabella </v>
      </c>
      <c r="C39" s="0" t="str">
        <f aca="false">RIGHT(D39,LEN(D39)-SEARCH(" ",D39,1))</f>
        <v>Pagano</v>
      </c>
      <c r="D39" s="14" t="s">
        <v>222</v>
      </c>
      <c r="E39" s="14" t="s">
        <v>223</v>
      </c>
      <c r="F39" s="14" t="s">
        <v>202</v>
      </c>
      <c r="G39" s="4" t="s">
        <v>135</v>
      </c>
      <c r="H39" s="9" t="s">
        <v>224</v>
      </c>
      <c r="I39" s="9" t="s">
        <v>225</v>
      </c>
      <c r="J39" s="10" t="s">
        <v>226</v>
      </c>
      <c r="K39" s="4" t="s">
        <v>227</v>
      </c>
      <c r="L39" s="4" t="s">
        <v>228</v>
      </c>
      <c r="M39" s="10" t="s">
        <v>168</v>
      </c>
      <c r="N39" s="10" t="s">
        <v>150</v>
      </c>
      <c r="O39" s="10" t="s">
        <v>144</v>
      </c>
      <c r="P39" s="0" t="n">
        <v>0</v>
      </c>
    </row>
    <row r="40" customFormat="false" ht="45" hidden="false" customHeight="false" outlineLevel="0" collapsed="false">
      <c r="A40" s="0" t="n">
        <f aca="false">1+A39</f>
        <v>39</v>
      </c>
      <c r="B40" s="0" t="str">
        <f aca="false">LEFT(D40, SEARCH(" ",D40,1))</f>
        <v>Gaetano </v>
      </c>
      <c r="C40" s="0" t="str">
        <f aca="false">RIGHT(D40,LEN(D40)-SEARCH(" ",D40,1))</f>
        <v>Scandariato</v>
      </c>
      <c r="D40" s="14" t="s">
        <v>229</v>
      </c>
      <c r="E40" s="14" t="s">
        <v>230</v>
      </c>
      <c r="F40" s="14" t="s">
        <v>202</v>
      </c>
      <c r="G40" s="4" t="s">
        <v>135</v>
      </c>
      <c r="H40" s="9" t="s">
        <v>231</v>
      </c>
      <c r="I40" s="9" t="s">
        <v>232</v>
      </c>
      <c r="J40" s="0"/>
      <c r="K40" s="4" t="s">
        <v>233</v>
      </c>
      <c r="L40" s="0"/>
      <c r="O40" s="0"/>
      <c r="P40" s="0" t="n">
        <v>9</v>
      </c>
    </row>
    <row r="41" customFormat="false" ht="15" hidden="false" customHeight="false" outlineLevel="0" collapsed="false">
      <c r="A41" s="0" t="n">
        <f aca="false">1+A40</f>
        <v>40</v>
      </c>
      <c r="B41" s="0" t="s">
        <v>234</v>
      </c>
      <c r="C41" s="0" t="s">
        <v>235</v>
      </c>
      <c r="D41" s="14" t="s">
        <v>236</v>
      </c>
      <c r="E41" s="14" t="s">
        <v>237</v>
      </c>
      <c r="F41" s="14" t="s">
        <v>202</v>
      </c>
      <c r="G41" s="4" t="s">
        <v>135</v>
      </c>
      <c r="H41" s="0"/>
      <c r="I41" s="0"/>
      <c r="J41" s="0"/>
      <c r="K41" s="4" t="s">
        <v>238</v>
      </c>
      <c r="L41" s="0"/>
      <c r="O41" s="0"/>
    </row>
    <row r="42" customFormat="false" ht="30" hidden="false" customHeight="false" outlineLevel="0" collapsed="false">
      <c r="A42" s="0" t="n">
        <f aca="false">1+A41</f>
        <v>41</v>
      </c>
      <c r="B42" s="0" t="str">
        <f aca="false">LEFT(D42, SEARCH(" ",D42,1))</f>
        <v>Ricardo </v>
      </c>
      <c r="C42" s="0" t="str">
        <f aca="false">RIGHT(D42,LEN(D42)-SEARCH(" ",D42,1))</f>
        <v>Zanmar Sanchez</v>
      </c>
      <c r="D42" s="7" t="s">
        <v>239</v>
      </c>
      <c r="E42" s="7" t="s">
        <v>240</v>
      </c>
      <c r="F42" s="14" t="s">
        <v>202</v>
      </c>
      <c r="G42" s="4" t="s">
        <v>135</v>
      </c>
      <c r="H42" s="0"/>
      <c r="I42" s="0"/>
      <c r="J42" s="0"/>
      <c r="K42" s="4" t="s">
        <v>241</v>
      </c>
      <c r="L42" s="0"/>
      <c r="O42" s="0"/>
      <c r="P42" s="0" t="n">
        <v>5</v>
      </c>
    </row>
    <row r="43" customFormat="false" ht="60" hidden="false" customHeight="false" outlineLevel="0" collapsed="false">
      <c r="A43" s="0" t="n">
        <v>1</v>
      </c>
      <c r="B43" s="0" t="str">
        <f aca="false">LEFT(D43, SEARCH(" ",D43,1))</f>
        <v>Laura </v>
      </c>
      <c r="C43" s="0" t="str">
        <f aca="false">RIGHT(D43,LEN(D43)-SEARCH(" ",D43,1))</f>
        <v>Affer</v>
      </c>
      <c r="D43" s="14" t="s">
        <v>242</v>
      </c>
      <c r="E43" s="14" t="s">
        <v>243</v>
      </c>
      <c r="F43" s="14" t="s">
        <v>244</v>
      </c>
      <c r="G43" s="4" t="s">
        <v>135</v>
      </c>
      <c r="H43" s="0"/>
      <c r="I43" s="0"/>
      <c r="J43" s="0"/>
      <c r="K43" s="4" t="s">
        <v>245</v>
      </c>
      <c r="L43" s="0"/>
      <c r="N43" s="11" t="s">
        <v>150</v>
      </c>
      <c r="O43" s="0"/>
      <c r="P43" s="0" t="n">
        <v>1</v>
      </c>
    </row>
    <row r="44" customFormat="false" ht="30" hidden="false" customHeight="false" outlineLevel="0" collapsed="false">
      <c r="A44" s="0" t="n">
        <f aca="false">1+A43</f>
        <v>2</v>
      </c>
      <c r="B44" s="0" t="str">
        <f aca="false">LEFT(D44, SEARCH(" ",D44,1))</f>
        <v>Francesco </v>
      </c>
      <c r="C44" s="0" t="str">
        <f aca="false">RIGHT(D44,LEN(D44)-SEARCH(" ",D44,1))</f>
        <v>Damiani</v>
      </c>
      <c r="D44" s="14" t="s">
        <v>246</v>
      </c>
      <c r="E44" s="14" t="s">
        <v>247</v>
      </c>
      <c r="F44" s="14" t="s">
        <v>244</v>
      </c>
      <c r="G44" s="4" t="s">
        <v>135</v>
      </c>
      <c r="H44" s="0"/>
      <c r="I44" s="0"/>
      <c r="J44" s="10" t="s">
        <v>248</v>
      </c>
      <c r="K44" s="4" t="s">
        <v>249</v>
      </c>
      <c r="L44" s="0"/>
      <c r="O44" s="11" t="s">
        <v>144</v>
      </c>
      <c r="P44" s="0" t="n">
        <v>9</v>
      </c>
    </row>
    <row r="45" customFormat="false" ht="15" hidden="false" customHeight="false" outlineLevel="0" collapsed="false">
      <c r="A45" s="0" t="n">
        <f aca="false">1+A44</f>
        <v>3</v>
      </c>
      <c r="B45" s="0" t="str">
        <f aca="false">LEFT(D45, SEARCH(" ",D45,1))</f>
        <v>Esther </v>
      </c>
      <c r="C45" s="0" t="str">
        <f aca="false">RIGHT(D45,LEN(D45)-SEARCH(" ",D45,1))</f>
        <v>Gonzalez Alvarez</v>
      </c>
      <c r="D45" s="15" t="s">
        <v>250</v>
      </c>
      <c r="E45" s="15" t="s">
        <v>251</v>
      </c>
      <c r="F45" s="14" t="s">
        <v>244</v>
      </c>
      <c r="G45" s="4" t="s">
        <v>135</v>
      </c>
      <c r="H45" s="0"/>
      <c r="I45" s="0"/>
      <c r="J45" s="0"/>
      <c r="K45" s="18" t="s">
        <v>252</v>
      </c>
      <c r="L45" s="0"/>
      <c r="O45" s="0"/>
      <c r="P45" s="0" t="n">
        <v>9</v>
      </c>
    </row>
    <row r="46" customFormat="false" ht="15" hidden="false" customHeight="false" outlineLevel="0" collapsed="false">
      <c r="A46" s="0" t="n">
        <f aca="false">1+A45</f>
        <v>4</v>
      </c>
      <c r="B46" s="0" t="str">
        <f aca="false">LEFT(D46, SEARCH(" ",D46,1))</f>
        <v>Antonio </v>
      </c>
      <c r="C46" s="0" t="str">
        <f aca="false">RIGHT(D46,LEN(D46)-SEARCH(" ",D46,1))</f>
        <v>Maggio</v>
      </c>
      <c r="D46" s="14" t="s">
        <v>253</v>
      </c>
      <c r="E46" s="14" t="s">
        <v>254</v>
      </c>
      <c r="F46" s="14" t="s">
        <v>244</v>
      </c>
      <c r="G46" s="4" t="s">
        <v>135</v>
      </c>
      <c r="H46" s="9" t="s">
        <v>255</v>
      </c>
      <c r="I46" s="0"/>
      <c r="J46" s="0"/>
      <c r="K46" s="4" t="s">
        <v>256</v>
      </c>
      <c r="L46" s="0"/>
      <c r="M46" s="4" t="s">
        <v>168</v>
      </c>
      <c r="N46" s="10" t="s">
        <v>150</v>
      </c>
      <c r="O46" s="11" t="s">
        <v>144</v>
      </c>
      <c r="P46" s="0" t="n">
        <v>0</v>
      </c>
    </row>
    <row r="47" customFormat="false" ht="60" hidden="false" customHeight="false" outlineLevel="0" collapsed="false">
      <c r="A47" s="0" t="n">
        <f aca="false">1+A46</f>
        <v>5</v>
      </c>
      <c r="B47" s="0" t="str">
        <f aca="false">LEFT(D47, SEARCH(" ",D47,1))</f>
        <v>Jesus </v>
      </c>
      <c r="C47" s="0" t="str">
        <f aca="false">RIGHT(D47,LEN(D47)-SEARCH(" ",D47,1))</f>
        <v>Maldonado</v>
      </c>
      <c r="D47" s="14" t="s">
        <v>257</v>
      </c>
      <c r="E47" s="14" t="s">
        <v>258</v>
      </c>
      <c r="F47" s="14" t="s">
        <v>244</v>
      </c>
      <c r="G47" s="4" t="s">
        <v>135</v>
      </c>
      <c r="H47" s="0"/>
      <c r="I47" s="0"/>
      <c r="J47" s="0"/>
      <c r="K47" s="0"/>
      <c r="L47" s="0"/>
      <c r="O47" s="0"/>
      <c r="P47" s="0" t="n">
        <v>1</v>
      </c>
    </row>
    <row r="48" customFormat="false" ht="15" hidden="false" customHeight="false" outlineLevel="0" collapsed="false">
      <c r="A48" s="0" t="n">
        <f aca="false">1+A47</f>
        <v>6</v>
      </c>
      <c r="B48" s="0" t="str">
        <f aca="false">LEFT(D48, SEARCH(" ",D48,1))</f>
        <v>Giuseppina </v>
      </c>
      <c r="C48" s="0" t="str">
        <f aca="false">RIGHT(D48,LEN(D48)-SEARCH(" ",D48,1))</f>
        <v>Micela</v>
      </c>
      <c r="D48" s="14" t="s">
        <v>259</v>
      </c>
      <c r="E48" s="14" t="s">
        <v>260</v>
      </c>
      <c r="F48" s="14" t="s">
        <v>244</v>
      </c>
      <c r="G48" s="4" t="s">
        <v>135</v>
      </c>
      <c r="H48" s="9" t="s">
        <v>261</v>
      </c>
      <c r="I48" s="9" t="s">
        <v>262</v>
      </c>
      <c r="J48" s="0"/>
      <c r="K48" s="4" t="s">
        <v>263</v>
      </c>
      <c r="L48" s="4" t="s">
        <v>264</v>
      </c>
      <c r="M48" s="10" t="s">
        <v>168</v>
      </c>
      <c r="N48" s="10" t="s">
        <v>150</v>
      </c>
      <c r="O48" s="11" t="s">
        <v>144</v>
      </c>
      <c r="P48" s="0" t="n">
        <v>0</v>
      </c>
    </row>
    <row r="49" customFormat="false" ht="45" hidden="false" customHeight="false" outlineLevel="0" collapsed="false">
      <c r="A49" s="0" t="n">
        <f aca="false">1+A48</f>
        <v>7</v>
      </c>
      <c r="B49" s="0" t="str">
        <f aca="false">LEFT(D49, SEARCH(" ",D49,1))</f>
        <v>Loredana </v>
      </c>
      <c r="C49" s="0" t="str">
        <f aca="false">RIGHT(D49,LEN(D49)-SEARCH(" ",D49,1))</f>
        <v>Prisinzano</v>
      </c>
      <c r="D49" s="14" t="s">
        <v>265</v>
      </c>
      <c r="E49" s="14" t="s">
        <v>266</v>
      </c>
      <c r="F49" s="14" t="s">
        <v>244</v>
      </c>
      <c r="G49" s="4" t="s">
        <v>135</v>
      </c>
      <c r="H49" s="9" t="s">
        <v>267</v>
      </c>
      <c r="I49" s="0"/>
      <c r="J49" s="0"/>
      <c r="K49" s="4" t="s">
        <v>268</v>
      </c>
      <c r="L49" s="4" t="s">
        <v>269</v>
      </c>
      <c r="O49" s="11" t="s">
        <v>144</v>
      </c>
      <c r="P49" s="0" t="n">
        <v>9</v>
      </c>
    </row>
    <row r="50" customFormat="false" ht="105" hidden="false" customHeight="false" outlineLevel="0" collapsed="false">
      <c r="A50" s="0" t="n">
        <f aca="false">1+A49</f>
        <v>8</v>
      </c>
      <c r="B50" s="0" t="str">
        <f aca="false">LEFT(D50, SEARCH(" ",D50,1))</f>
        <v>Beate </v>
      </c>
      <c r="C50" s="0" t="str">
        <f aca="false">RIGHT(D50,LEN(D50)-SEARCH(" ",D50,1))</f>
        <v>Stelzer</v>
      </c>
      <c r="D50" s="14" t="s">
        <v>270</v>
      </c>
      <c r="E50" s="14" t="s">
        <v>271</v>
      </c>
      <c r="F50" s="14" t="s">
        <v>244</v>
      </c>
      <c r="G50" s="4" t="s">
        <v>135</v>
      </c>
      <c r="H50" s="0"/>
      <c r="I50" s="0"/>
      <c r="J50" s="10" t="s">
        <v>272</v>
      </c>
      <c r="K50" s="4" t="s">
        <v>273</v>
      </c>
      <c r="L50" s="0"/>
      <c r="M50" s="10"/>
      <c r="N50" s="10"/>
      <c r="O50" s="11" t="s">
        <v>144</v>
      </c>
      <c r="P50" s="0" t="n">
        <v>9</v>
      </c>
    </row>
    <row r="51" customFormat="false" ht="15" hidden="false" customHeight="false" outlineLevel="0" collapsed="false">
      <c r="A51" s="0" t="n">
        <f aca="false">1+A50</f>
        <v>9</v>
      </c>
      <c r="B51" s="0" t="str">
        <f aca="false">LEFT(D51, SEARCH(" ",D51,1))</f>
        <v>Luigi </v>
      </c>
      <c r="C51" s="0" t="str">
        <f aca="false">RIGHT(D51,LEN(D51)-SEARCH(" ",D51,1))</f>
        <v>Bedin</v>
      </c>
      <c r="D51" s="14" t="s">
        <v>274</v>
      </c>
      <c r="E51" s="14" t="s">
        <v>275</v>
      </c>
      <c r="F51" s="14" t="s">
        <v>276</v>
      </c>
      <c r="G51" s="4" t="s">
        <v>135</v>
      </c>
      <c r="H51" s="9" t="s">
        <v>277</v>
      </c>
      <c r="I51" s="9" t="s">
        <v>278</v>
      </c>
      <c r="J51" s="10" t="s">
        <v>279</v>
      </c>
      <c r="K51" s="4" t="s">
        <v>280</v>
      </c>
      <c r="L51" s="0"/>
      <c r="O51" s="11" t="s">
        <v>144</v>
      </c>
      <c r="P51" s="0" t="n">
        <v>9</v>
      </c>
    </row>
    <row r="52" customFormat="false" ht="15" hidden="false" customHeight="false" outlineLevel="0" collapsed="false">
      <c r="A52" s="0" t="n">
        <f aca="false">1+A51</f>
        <v>10</v>
      </c>
      <c r="B52" s="0" t="str">
        <f aca="false">LEFT(D52, SEARCH(" ",D52,1))</f>
        <v>Serena </v>
      </c>
      <c r="C52" s="0" t="str">
        <f aca="false">RIGHT(D52,LEN(D52)-SEARCH(" ",D52,1))</f>
        <v>Benatti</v>
      </c>
      <c r="D52" s="14" t="s">
        <v>281</v>
      </c>
      <c r="E52" s="14" t="s">
        <v>282</v>
      </c>
      <c r="F52" s="14" t="s">
        <v>276</v>
      </c>
      <c r="G52" s="4" t="s">
        <v>135</v>
      </c>
      <c r="H52" s="0"/>
      <c r="I52" s="0"/>
      <c r="J52" s="0"/>
      <c r="K52" s="4" t="s">
        <v>283</v>
      </c>
      <c r="L52" s="0"/>
      <c r="O52" s="0"/>
      <c r="P52" s="0" t="n">
        <v>1</v>
      </c>
    </row>
    <row r="53" customFormat="false" ht="15" hidden="false" customHeight="false" outlineLevel="0" collapsed="false">
      <c r="A53" s="0" t="n">
        <f aca="false">1+A52</f>
        <v>11</v>
      </c>
      <c r="B53" s="0" t="str">
        <f aca="false">LEFT(D53, SEARCH(" ",D53,1))</f>
        <v>Caterina </v>
      </c>
      <c r="C53" s="0" t="str">
        <f aca="false">RIGHT(D53,LEN(D53)-SEARCH(" ",D53,1))</f>
        <v>Boccato</v>
      </c>
      <c r="D53" s="14" t="s">
        <v>284</v>
      </c>
      <c r="E53" s="14" t="s">
        <v>285</v>
      </c>
      <c r="F53" s="14" t="s">
        <v>276</v>
      </c>
      <c r="G53" s="4" t="s">
        <v>135</v>
      </c>
      <c r="H53" s="9" t="s">
        <v>286</v>
      </c>
      <c r="I53" s="0"/>
      <c r="J53" s="0"/>
      <c r="K53" s="10" t="s">
        <v>287</v>
      </c>
      <c r="L53" s="0"/>
      <c r="N53" s="10" t="s">
        <v>150</v>
      </c>
      <c r="O53" s="11" t="s">
        <v>144</v>
      </c>
      <c r="P53" s="0" t="n">
        <v>0</v>
      </c>
    </row>
    <row r="54" customFormat="false" ht="15" hidden="false" customHeight="false" outlineLevel="0" collapsed="false">
      <c r="A54" s="0" t="n">
        <f aca="false">1+A53</f>
        <v>12</v>
      </c>
      <c r="B54" s="0" t="s">
        <v>288</v>
      </c>
      <c r="C54" s="0" t="s">
        <v>289</v>
      </c>
      <c r="D54" s="15" t="s">
        <v>290</v>
      </c>
      <c r="E54" s="15" t="s">
        <v>291</v>
      </c>
      <c r="F54" s="14" t="s">
        <v>276</v>
      </c>
      <c r="G54" s="4" t="s">
        <v>135</v>
      </c>
      <c r="H54" s="0"/>
      <c r="I54" s="0"/>
      <c r="J54" s="0"/>
      <c r="K54" s="4" t="s">
        <v>292</v>
      </c>
      <c r="L54" s="0"/>
      <c r="O54" s="0"/>
    </row>
    <row r="55" customFormat="false" ht="15" hidden="false" customHeight="false" outlineLevel="0" collapsed="false">
      <c r="A55" s="0" t="n">
        <f aca="false">1+A54</f>
        <v>13</v>
      </c>
      <c r="B55" s="0" t="str">
        <f aca="false">LEFT(D55, SEARCH(" ",D55,1))</f>
        <v>Riccardo </v>
      </c>
      <c r="C55" s="0" t="str">
        <f aca="false">RIGHT(D55,LEN(D55)-SEARCH(" ",D55,1))</f>
        <v>Claudi</v>
      </c>
      <c r="D55" s="14" t="s">
        <v>293</v>
      </c>
      <c r="E55" s="14" t="s">
        <v>294</v>
      </c>
      <c r="F55" s="14" t="s">
        <v>276</v>
      </c>
      <c r="G55" s="4" t="s">
        <v>135</v>
      </c>
      <c r="H55" s="9" t="s">
        <v>295</v>
      </c>
      <c r="I55" s="9" t="s">
        <v>296</v>
      </c>
      <c r="J55" s="10" t="s">
        <v>297</v>
      </c>
      <c r="K55" s="4" t="s">
        <v>298</v>
      </c>
      <c r="L55" s="0"/>
      <c r="M55" s="10" t="s">
        <v>168</v>
      </c>
      <c r="N55" s="10" t="s">
        <v>150</v>
      </c>
      <c r="O55" s="10" t="s">
        <v>144</v>
      </c>
      <c r="P55" s="0" t="n">
        <v>0</v>
      </c>
    </row>
    <row r="56" customFormat="false" ht="15" hidden="false" customHeight="false" outlineLevel="0" collapsed="false">
      <c r="A56" s="0" t="n">
        <f aca="false">1+A55</f>
        <v>14</v>
      </c>
      <c r="B56" s="0" t="str">
        <f aca="false">LEFT(D56, SEARCH(" ",D56,1))</f>
        <v>Silvano </v>
      </c>
      <c r="C56" s="0" t="str">
        <f aca="false">RIGHT(D56,LEN(D56)-SEARCH(" ",D56,1))</f>
        <v>Desidera</v>
      </c>
      <c r="D56" s="14" t="s">
        <v>299</v>
      </c>
      <c r="E56" s="14" t="s">
        <v>300</v>
      </c>
      <c r="F56" s="14" t="s">
        <v>276</v>
      </c>
      <c r="G56" s="4" t="s">
        <v>135</v>
      </c>
      <c r="H56" s="9" t="s">
        <v>301</v>
      </c>
      <c r="I56" s="9" t="s">
        <v>302</v>
      </c>
      <c r="J56" s="10" t="s">
        <v>303</v>
      </c>
      <c r="K56" s="4" t="s">
        <v>304</v>
      </c>
      <c r="L56" s="0"/>
      <c r="M56" s="10" t="s">
        <v>168</v>
      </c>
      <c r="N56" s="10" t="s">
        <v>150</v>
      </c>
      <c r="O56" s="10" t="s">
        <v>144</v>
      </c>
      <c r="P56" s="0" t="n">
        <v>0</v>
      </c>
    </row>
    <row r="57" customFormat="false" ht="60" hidden="false" customHeight="false" outlineLevel="0" collapsed="false">
      <c r="A57" s="0" t="n">
        <f aca="false">1+A56</f>
        <v>15</v>
      </c>
      <c r="B57" s="0" t="str">
        <f aca="false">LEFT(D57, SEARCH(" ",D57,1))</f>
        <v>Raffaele </v>
      </c>
      <c r="C57" s="0" t="str">
        <f aca="false">RIGHT(D57,LEN(D57)-SEARCH(" ",D57,1))</f>
        <v>Gratton</v>
      </c>
      <c r="D57" s="14" t="s">
        <v>305</v>
      </c>
      <c r="E57" s="14" t="s">
        <v>306</v>
      </c>
      <c r="F57" s="14" t="s">
        <v>276</v>
      </c>
      <c r="G57" s="4" t="s">
        <v>135</v>
      </c>
      <c r="H57" s="9" t="s">
        <v>307</v>
      </c>
      <c r="I57" s="9" t="s">
        <v>116</v>
      </c>
      <c r="J57" s="10" t="s">
        <v>308</v>
      </c>
      <c r="K57" s="4" t="s">
        <v>309</v>
      </c>
      <c r="L57" s="0"/>
      <c r="M57" s="10" t="s">
        <v>168</v>
      </c>
      <c r="N57" s="10" t="s">
        <v>150</v>
      </c>
      <c r="O57" s="10" t="s">
        <v>144</v>
      </c>
      <c r="P57" s="0" t="n">
        <v>0</v>
      </c>
    </row>
    <row r="58" customFormat="false" ht="15" hidden="false" customHeight="false" outlineLevel="0" collapsed="false">
      <c r="A58" s="0" t="n">
        <f aca="false">1+A57</f>
        <v>16</v>
      </c>
      <c r="B58" s="0" t="str">
        <f aca="false">LEFT(D58, SEARCH(" ",D58,1))</f>
        <v>Sabrina </v>
      </c>
      <c r="C58" s="0" t="str">
        <f aca="false">RIGHT(D58,LEN(D58)-SEARCH(" ",D58,1))</f>
        <v>Masiero</v>
      </c>
      <c r="D58" s="14" t="s">
        <v>310</v>
      </c>
      <c r="E58" s="14" t="s">
        <v>311</v>
      </c>
      <c r="F58" s="14" t="s">
        <v>244</v>
      </c>
      <c r="G58" s="4" t="s">
        <v>135</v>
      </c>
      <c r="H58" s="0"/>
      <c r="I58" s="0"/>
      <c r="J58" s="9" t="s">
        <v>142</v>
      </c>
      <c r="K58" s="4" t="s">
        <v>312</v>
      </c>
      <c r="L58" s="0"/>
      <c r="N58" s="11" t="s">
        <v>150</v>
      </c>
      <c r="O58" s="0"/>
      <c r="P58" s="0" t="n">
        <v>6</v>
      </c>
    </row>
    <row r="59" customFormat="false" ht="15" hidden="false" customHeight="false" outlineLevel="0" collapsed="false">
      <c r="A59" s="0" t="n">
        <f aca="false">1+A58</f>
        <v>17</v>
      </c>
      <c r="B59" s="0" t="str">
        <f aca="false">LEFT(D59, SEARCH(" ",D59,1))</f>
        <v>Ulisse </v>
      </c>
      <c r="C59" s="0" t="str">
        <f aca="false">RIGHT(D59,LEN(D59)-SEARCH(" ",D59,1))</f>
        <v>Munari</v>
      </c>
      <c r="D59" s="14" t="s">
        <v>313</v>
      </c>
      <c r="E59" s="14" t="s">
        <v>314</v>
      </c>
      <c r="F59" s="14" t="s">
        <v>276</v>
      </c>
      <c r="G59" s="4" t="s">
        <v>135</v>
      </c>
      <c r="H59" s="0"/>
      <c r="I59" s="0"/>
      <c r="J59" s="0"/>
      <c r="K59" s="4" t="s">
        <v>315</v>
      </c>
      <c r="L59" s="0"/>
      <c r="O59" s="11" t="s">
        <v>144</v>
      </c>
      <c r="P59" s="0" t="n">
        <v>9</v>
      </c>
    </row>
    <row r="60" customFormat="false" ht="30" hidden="false" customHeight="false" outlineLevel="0" collapsed="false">
      <c r="A60" s="0" t="n">
        <f aca="false">1+A59</f>
        <v>18</v>
      </c>
      <c r="B60" s="0" t="str">
        <f aca="false">LEFT(D60, SEARCH(" ",D60,1))</f>
        <v>Aldo </v>
      </c>
      <c r="C60" s="0" t="str">
        <f aca="false">RIGHT(D60,LEN(D60)-SEARCH(" ",D60,1))</f>
        <v>Bonomo</v>
      </c>
      <c r="D60" s="14" t="s">
        <v>316</v>
      </c>
      <c r="E60" s="14" t="s">
        <v>317</v>
      </c>
      <c r="F60" s="14" t="s">
        <v>318</v>
      </c>
      <c r="G60" s="4" t="s">
        <v>135</v>
      </c>
      <c r="H60" s="9" t="s">
        <v>319</v>
      </c>
      <c r="I60" s="9" t="s">
        <v>320</v>
      </c>
      <c r="J60" s="10" t="s">
        <v>321</v>
      </c>
      <c r="K60" s="4" t="s">
        <v>322</v>
      </c>
      <c r="L60" s="4" t="s">
        <v>323</v>
      </c>
      <c r="O60" s="0"/>
      <c r="P60" s="0" t="n">
        <v>9</v>
      </c>
    </row>
    <row r="61" customFormat="false" ht="15" hidden="false" customHeight="false" outlineLevel="0" collapsed="false">
      <c r="A61" s="0" t="n">
        <f aca="false">1+A60</f>
        <v>19</v>
      </c>
      <c r="B61" s="0" t="str">
        <f aca="false">LEFT(D61, SEARCH(" ",D61,1))</f>
        <v>Mario </v>
      </c>
      <c r="C61" s="0" t="str">
        <f aca="false">RIGHT(D61,LEN(D61)-SEARCH(" ",D61,1))</f>
        <v>Damasso</v>
      </c>
      <c r="D61" s="14" t="s">
        <v>324</v>
      </c>
      <c r="E61" s="14" t="s">
        <v>325</v>
      </c>
      <c r="F61" s="14" t="s">
        <v>318</v>
      </c>
      <c r="G61" s="4" t="s">
        <v>135</v>
      </c>
      <c r="H61" s="0"/>
      <c r="I61" s="9" t="s">
        <v>326</v>
      </c>
      <c r="J61" s="10" t="s">
        <v>327</v>
      </c>
      <c r="K61" s="4" t="s">
        <v>328</v>
      </c>
      <c r="L61" s="4" t="s">
        <v>329</v>
      </c>
      <c r="O61" s="0"/>
      <c r="P61" s="0" t="n">
        <v>3</v>
      </c>
    </row>
    <row r="62" customFormat="false" ht="15" hidden="false" customHeight="false" outlineLevel="0" collapsed="false">
      <c r="A62" s="0" t="n">
        <f aca="false">1+A61</f>
        <v>20</v>
      </c>
      <c r="B62" s="0" t="str">
        <f aca="false">LEFT(D62, SEARCH(" ",D62,1))</f>
        <v>Paolo </v>
      </c>
      <c r="C62" s="0" t="str">
        <f aca="false">RIGHT(D62,LEN(D62)-SEARCH(" ",D62,1))</f>
        <v>Giacobbe</v>
      </c>
      <c r="D62" s="14" t="s">
        <v>330</v>
      </c>
      <c r="E62" s="14" t="s">
        <v>331</v>
      </c>
      <c r="F62" s="14" t="s">
        <v>318</v>
      </c>
      <c r="G62" s="4" t="s">
        <v>135</v>
      </c>
      <c r="H62" s="0"/>
      <c r="I62" s="9" t="s">
        <v>267</v>
      </c>
      <c r="J62" s="10" t="s">
        <v>332</v>
      </c>
      <c r="K62" s="4" t="s">
        <v>333</v>
      </c>
      <c r="L62" s="0"/>
      <c r="O62" s="0"/>
      <c r="P62" s="0" t="n">
        <v>3</v>
      </c>
    </row>
    <row r="63" customFormat="false" ht="15" hidden="false" customHeight="false" outlineLevel="0" collapsed="false">
      <c r="A63" s="0" t="n">
        <f aca="false">1+A62</f>
        <v>21</v>
      </c>
      <c r="B63" s="0" t="str">
        <f aca="false">LEFT(D63, SEARCH(" ",D63,1))</f>
        <v>Mario </v>
      </c>
      <c r="C63" s="0" t="str">
        <f aca="false">RIGHT(D63,LEN(D63)-SEARCH(" ",D63,1))</f>
        <v>Lattanzi</v>
      </c>
      <c r="D63" s="14" t="s">
        <v>334</v>
      </c>
      <c r="E63" s="14" t="s">
        <v>335</v>
      </c>
      <c r="F63" s="14" t="s">
        <v>318</v>
      </c>
      <c r="G63" s="4" t="s">
        <v>135</v>
      </c>
      <c r="H63" s="0"/>
      <c r="I63" s="0"/>
      <c r="J63" s="0"/>
      <c r="K63" s="4" t="s">
        <v>336</v>
      </c>
      <c r="L63" s="0"/>
      <c r="O63" s="11" t="s">
        <v>144</v>
      </c>
      <c r="P63" s="0" t="n">
        <v>3</v>
      </c>
    </row>
    <row r="64" customFormat="false" ht="60" hidden="false" customHeight="false" outlineLevel="0" collapsed="false">
      <c r="A64" s="0" t="n">
        <f aca="false">1+A63</f>
        <v>22</v>
      </c>
      <c r="B64" s="0" t="str">
        <f aca="false">LEFT(D64, SEARCH(" ",D64,1))</f>
        <v>Roberto </v>
      </c>
      <c r="C64" s="0" t="str">
        <f aca="false">RIGHT(D64,LEN(D64)-SEARCH(" ",D64,1))</f>
        <v>Silvotti</v>
      </c>
      <c r="D64" s="14" t="s">
        <v>337</v>
      </c>
      <c r="E64" s="14" t="s">
        <v>338</v>
      </c>
      <c r="F64" s="14" t="s">
        <v>318</v>
      </c>
      <c r="G64" s="4" t="s">
        <v>135</v>
      </c>
      <c r="H64" s="0"/>
      <c r="I64" s="0"/>
      <c r="J64" s="0"/>
      <c r="K64" s="4" t="s">
        <v>339</v>
      </c>
      <c r="L64" s="0"/>
      <c r="O64" s="11" t="s">
        <v>144</v>
      </c>
      <c r="P64" s="0" t="n">
        <v>9</v>
      </c>
    </row>
    <row r="65" customFormat="false" ht="60" hidden="false" customHeight="false" outlineLevel="0" collapsed="false">
      <c r="A65" s="0" t="n">
        <f aca="false">1+A64</f>
        <v>23</v>
      </c>
      <c r="B65" s="0" t="str">
        <f aca="false">LEFT(D65, SEARCH(" ",D65,1))</f>
        <v>Alessandro </v>
      </c>
      <c r="C65" s="0" t="str">
        <f aca="false">RIGHT(D65,LEN(D65)-SEARCH(" ",D65,1))</f>
        <v>Sozzetti</v>
      </c>
      <c r="D65" s="14" t="s">
        <v>340</v>
      </c>
      <c r="E65" s="14" t="s">
        <v>341</v>
      </c>
      <c r="F65" s="14" t="s">
        <v>318</v>
      </c>
      <c r="G65" s="4" t="s">
        <v>135</v>
      </c>
      <c r="H65" s="9" t="s">
        <v>342</v>
      </c>
      <c r="I65" s="9" t="s">
        <v>343</v>
      </c>
      <c r="J65" s="10" t="s">
        <v>344</v>
      </c>
      <c r="K65" s="4" t="s">
        <v>345</v>
      </c>
      <c r="L65" s="0"/>
      <c r="M65" s="10" t="s">
        <v>168</v>
      </c>
      <c r="N65" s="10" t="s">
        <v>150</v>
      </c>
      <c r="O65" s="10" t="s">
        <v>144</v>
      </c>
      <c r="P65" s="0" t="n">
        <v>0</v>
      </c>
    </row>
    <row r="66" customFormat="false" ht="15" hidden="false" customHeight="false" outlineLevel="0" collapsed="false">
      <c r="A66" s="0" t="n">
        <f aca="false">1+A65</f>
        <v>24</v>
      </c>
      <c r="B66" s="0" t="str">
        <f aca="false">LEFT(D66, SEARCH(" ",D66,1))</f>
        <v>Andrea </v>
      </c>
      <c r="C66" s="0" t="str">
        <f aca="false">RIGHT(D66,LEN(D66)-SEARCH(" ",D66,1))</f>
        <v>Bignamini</v>
      </c>
      <c r="D66" s="7" t="s">
        <v>346</v>
      </c>
      <c r="E66" s="7" t="s">
        <v>347</v>
      </c>
      <c r="F66" s="14" t="s">
        <v>348</v>
      </c>
      <c r="G66" s="4" t="s">
        <v>135</v>
      </c>
      <c r="H66" s="9" t="s">
        <v>349</v>
      </c>
      <c r="I66" s="9" t="s">
        <v>350</v>
      </c>
      <c r="J66" s="0"/>
      <c r="K66" s="4" t="s">
        <v>351</v>
      </c>
      <c r="L66" s="0"/>
      <c r="O66" s="0"/>
      <c r="P66" s="0" t="n">
        <v>4</v>
      </c>
    </row>
    <row r="67" customFormat="false" ht="30" hidden="false" customHeight="false" outlineLevel="0" collapsed="false">
      <c r="A67" s="0" t="n">
        <f aca="false">1+A66</f>
        <v>25</v>
      </c>
      <c r="B67" s="0" t="str">
        <f aca="false">LEFT(D67, SEARCH(" ",D67,1))</f>
        <v>Cristina </v>
      </c>
      <c r="C67" s="0" t="str">
        <f aca="false">RIGHT(D67,LEN(D67)-SEARCH(" ",D67,1))</f>
        <v>Knapic</v>
      </c>
      <c r="D67" s="15" t="s">
        <v>352</v>
      </c>
      <c r="E67" s="15" t="s">
        <v>353</v>
      </c>
      <c r="F67" s="14" t="s">
        <v>348</v>
      </c>
      <c r="G67" s="4" t="s">
        <v>135</v>
      </c>
      <c r="H67" s="9" t="s">
        <v>354</v>
      </c>
      <c r="I67" s="9" t="s">
        <v>355</v>
      </c>
      <c r="J67" s="10" t="s">
        <v>349</v>
      </c>
      <c r="K67" s="4" t="s">
        <v>356</v>
      </c>
      <c r="L67" s="0"/>
      <c r="O67" s="11" t="s">
        <v>144</v>
      </c>
      <c r="P67" s="0" t="n">
        <v>4</v>
      </c>
    </row>
    <row r="68" customFormat="false" ht="15" hidden="false" customHeight="false" outlineLevel="0" collapsed="false">
      <c r="A68" s="0" t="n">
        <f aca="false">1+A67</f>
        <v>26</v>
      </c>
      <c r="B68" s="0" t="str">
        <f aca="false">LEFT(D68, SEARCH(" ",D68,1))</f>
        <v>Paolo </v>
      </c>
      <c r="C68" s="0" t="s">
        <v>357</v>
      </c>
      <c r="D68" s="14" t="s">
        <v>358</v>
      </c>
      <c r="E68" s="14" t="s">
        <v>359</v>
      </c>
      <c r="F68" s="14" t="s">
        <v>348</v>
      </c>
      <c r="G68" s="4" t="s">
        <v>135</v>
      </c>
      <c r="H68" s="0"/>
      <c r="I68" s="0"/>
      <c r="J68" s="0"/>
      <c r="K68" s="4" t="s">
        <v>360</v>
      </c>
      <c r="L68" s="0"/>
      <c r="O68" s="11" t="s">
        <v>144</v>
      </c>
      <c r="P68" s="0" t="n">
        <v>9</v>
      </c>
    </row>
    <row r="69" customFormat="false" ht="15" hidden="false" customHeight="false" outlineLevel="0" collapsed="false">
      <c r="A69" s="0" t="n">
        <f aca="false">1+A68</f>
        <v>27</v>
      </c>
      <c r="B69" s="0" t="str">
        <f aca="false">LEFT(D69, SEARCH(" ",D69,1))</f>
        <v>Marco </v>
      </c>
      <c r="C69" s="0" t="str">
        <f aca="false">RIGHT(D69,LEN(D69)-SEARCH(" ",D69,1))</f>
        <v>Molinaro</v>
      </c>
      <c r="D69" s="14" t="s">
        <v>361</v>
      </c>
      <c r="E69" s="14" t="s">
        <v>362</v>
      </c>
      <c r="F69" s="14" t="s">
        <v>348</v>
      </c>
      <c r="G69" s="4" t="s">
        <v>135</v>
      </c>
      <c r="H69" s="9" t="s">
        <v>355</v>
      </c>
      <c r="I69" s="9" t="s">
        <v>363</v>
      </c>
      <c r="J69" s="10" t="s">
        <v>364</v>
      </c>
      <c r="K69" s="4" t="s">
        <v>365</v>
      </c>
      <c r="L69" s="0"/>
      <c r="O69" s="0"/>
      <c r="P69" s="0" t="n">
        <v>4</v>
      </c>
    </row>
    <row r="70" customFormat="false" ht="30" hidden="false" customHeight="false" outlineLevel="0" collapsed="false">
      <c r="A70" s="0" t="n">
        <f aca="false">1+A69</f>
        <v>28</v>
      </c>
      <c r="B70" s="0" t="s">
        <v>366</v>
      </c>
      <c r="C70" s="0" t="str">
        <f aca="false">RIGHT(D70,LEN(D70)-SEARCH(" ",D70,1))</f>
        <v>Pinamonti</v>
      </c>
      <c r="D70" s="14" t="s">
        <v>367</v>
      </c>
      <c r="E70" s="14" t="s">
        <v>368</v>
      </c>
      <c r="F70" s="14" t="s">
        <v>348</v>
      </c>
      <c r="G70" s="4" t="s">
        <v>135</v>
      </c>
      <c r="H70" s="0"/>
      <c r="I70" s="0"/>
      <c r="J70" s="0"/>
      <c r="K70" s="4" t="s">
        <v>369</v>
      </c>
      <c r="L70" s="0"/>
      <c r="O70" s="0"/>
    </row>
    <row r="71" customFormat="false" ht="30" hidden="false" customHeight="false" outlineLevel="0" collapsed="false">
      <c r="A71" s="0" t="n">
        <f aca="false">1+A70</f>
        <v>29</v>
      </c>
      <c r="B71" s="0" t="str">
        <f aca="false">LEFT(D71, SEARCH(" ",D71,1))</f>
        <v>Riccardo </v>
      </c>
      <c r="C71" s="0" t="str">
        <f aca="false">RIGHT(D71,LEN(D71)-SEARCH(" ",D71,1))</f>
        <v>Smareglia</v>
      </c>
      <c r="D71" s="14" t="s">
        <v>370</v>
      </c>
      <c r="E71" s="14" t="s">
        <v>371</v>
      </c>
      <c r="F71" s="14" t="s">
        <v>348</v>
      </c>
      <c r="G71" s="4" t="s">
        <v>135</v>
      </c>
      <c r="H71" s="9" t="s">
        <v>349</v>
      </c>
      <c r="I71" s="9" t="s">
        <v>350</v>
      </c>
      <c r="J71" s="0"/>
      <c r="K71" s="4" t="s">
        <v>372</v>
      </c>
      <c r="L71" s="0"/>
      <c r="M71" s="4" t="s">
        <v>168</v>
      </c>
      <c r="N71" s="10" t="s">
        <v>150</v>
      </c>
      <c r="O71" s="11" t="s">
        <v>144</v>
      </c>
      <c r="P71" s="0" t="n">
        <v>0</v>
      </c>
    </row>
    <row r="72" customFormat="false" ht="15" hidden="false" customHeight="false" outlineLevel="0" collapsed="false">
      <c r="A72" s="0" t="n">
        <f aca="false">1+A71</f>
        <v>30</v>
      </c>
      <c r="B72" s="0" t="str">
        <f aca="false">LEFT(D72, SEARCH(" ",D72,1))</f>
        <v>Giuseppe </v>
      </c>
      <c r="C72" s="0" t="str">
        <f aca="false">RIGHT(D72,LEN(D72)-SEARCH(" ",D72,1))</f>
        <v>Lodato</v>
      </c>
      <c r="D72" s="14" t="s">
        <v>373</v>
      </c>
      <c r="E72" s="14" t="s">
        <v>374</v>
      </c>
      <c r="F72" s="14" t="s">
        <v>375</v>
      </c>
      <c r="G72" s="4" t="s">
        <v>135</v>
      </c>
      <c r="H72" s="0"/>
      <c r="I72" s="0"/>
      <c r="J72" s="0"/>
      <c r="K72" s="4" t="s">
        <v>376</v>
      </c>
      <c r="L72" s="0"/>
      <c r="O72" s="11" t="s">
        <v>144</v>
      </c>
      <c r="P72" s="0" t="n">
        <v>9</v>
      </c>
    </row>
    <row r="73" customFormat="false" ht="15" hidden="false" customHeight="false" outlineLevel="0" collapsed="false">
      <c r="A73" s="0" t="n">
        <f aca="false">1+A72</f>
        <v>31</v>
      </c>
      <c r="B73" s="0" t="str">
        <f aca="false">LEFT(D73, SEARCH(" ",D73,1))</f>
        <v>Luca </v>
      </c>
      <c r="C73" s="0" t="str">
        <f aca="false">RIGHT(D73,LEN(D73)-SEARCH(" ",D73,1))</f>
        <v>Borsato</v>
      </c>
      <c r="D73" s="14" t="s">
        <v>377</v>
      </c>
      <c r="E73" s="14" t="s">
        <v>378</v>
      </c>
      <c r="F73" s="14" t="s">
        <v>379</v>
      </c>
      <c r="G73" s="4" t="s">
        <v>135</v>
      </c>
      <c r="H73" s="0"/>
      <c r="I73" s="9" t="s">
        <v>380</v>
      </c>
      <c r="J73" s="10" t="s">
        <v>381</v>
      </c>
      <c r="K73" s="4" t="s">
        <v>382</v>
      </c>
      <c r="L73" s="0"/>
      <c r="O73" s="0"/>
      <c r="P73" s="0" t="n">
        <v>8</v>
      </c>
    </row>
    <row r="74" customFormat="false" ht="30" hidden="false" customHeight="false" outlineLevel="0" collapsed="false">
      <c r="A74" s="0" t="n">
        <f aca="false">1+Cancellati!A6</f>
        <v>33</v>
      </c>
      <c r="B74" s="0" t="str">
        <f aca="false">LEFT(D74, SEARCH(" ",D74,1))</f>
        <v>Valentina </v>
      </c>
      <c r="C74" s="0" t="str">
        <f aca="false">RIGHT(D74,LEN(D74)-SEARCH(" ",D74,1))</f>
        <v>Granata</v>
      </c>
      <c r="D74" s="14" t="s">
        <v>383</v>
      </c>
      <c r="E74" s="14" t="s">
        <v>384</v>
      </c>
      <c r="F74" s="14" t="s">
        <v>379</v>
      </c>
      <c r="G74" s="4" t="s">
        <v>135</v>
      </c>
      <c r="H74" s="0"/>
      <c r="I74" s="0"/>
      <c r="J74" s="10" t="s">
        <v>385</v>
      </c>
      <c r="K74" s="4" t="s">
        <v>386</v>
      </c>
      <c r="L74" s="0"/>
      <c r="O74" s="0"/>
      <c r="P74" s="0" t="n">
        <v>8</v>
      </c>
    </row>
    <row r="75" customFormat="false" ht="15" hidden="false" customHeight="false" outlineLevel="0" collapsed="false">
      <c r="A75" s="0" t="n">
        <f aca="false">1+A74</f>
        <v>34</v>
      </c>
      <c r="B75" s="0" t="str">
        <f aca="false">LEFT(D75, SEARCH(" ",D75,1))</f>
        <v>Luca </v>
      </c>
      <c r="C75" s="0" t="str">
        <f aca="false">RIGHT(D75,LEN(D75)-SEARCH(" ",D75,1))</f>
        <v>Malavolta</v>
      </c>
      <c r="D75" s="14" t="s">
        <v>387</v>
      </c>
      <c r="E75" s="14" t="s">
        <v>81</v>
      </c>
      <c r="F75" s="14" t="s">
        <v>379</v>
      </c>
      <c r="G75" s="4" t="s">
        <v>135</v>
      </c>
      <c r="H75" s="9" t="s">
        <v>388</v>
      </c>
      <c r="I75" s="9" t="s">
        <v>389</v>
      </c>
      <c r="J75" s="10" t="s">
        <v>390</v>
      </c>
      <c r="K75" s="4" t="s">
        <v>391</v>
      </c>
      <c r="L75" s="4" t="s">
        <v>392</v>
      </c>
      <c r="O75" s="0"/>
      <c r="P75" s="0" t="n">
        <v>1</v>
      </c>
    </row>
    <row r="76" customFormat="false" ht="135" hidden="false" customHeight="false" outlineLevel="0" collapsed="false">
      <c r="A76" s="0" t="n">
        <f aca="false">1+A75</f>
        <v>35</v>
      </c>
      <c r="B76" s="0" t="str">
        <f aca="false">LEFT(D76, SEARCH(" ",D76,1))</f>
        <v>Francesco </v>
      </c>
      <c r="C76" s="0" t="str">
        <f aca="false">RIGHT(D76,LEN(D76)-SEARCH(" ",D76,1))</f>
        <v>Marzari</v>
      </c>
      <c r="D76" s="14" t="s">
        <v>393</v>
      </c>
      <c r="E76" s="14" t="s">
        <v>394</v>
      </c>
      <c r="F76" s="14" t="s">
        <v>379</v>
      </c>
      <c r="G76" s="4" t="s">
        <v>135</v>
      </c>
      <c r="H76" s="9" t="s">
        <v>380</v>
      </c>
      <c r="I76" s="0"/>
      <c r="J76" s="10" t="s">
        <v>395</v>
      </c>
      <c r="K76" s="4" t="s">
        <v>396</v>
      </c>
      <c r="L76" s="4" t="s">
        <v>397</v>
      </c>
      <c r="O76" s="11" t="s">
        <v>144</v>
      </c>
      <c r="P76" s="0" t="n">
        <v>9</v>
      </c>
    </row>
    <row r="77" customFormat="false" ht="15" hidden="false" customHeight="false" outlineLevel="0" collapsed="false">
      <c r="A77" s="0" t="n">
        <f aca="false">1+A76</f>
        <v>36</v>
      </c>
      <c r="B77" s="0" t="str">
        <f aca="false">LEFT(D77, SEARCH(" ",D77,1))</f>
        <v>Domenico </v>
      </c>
      <c r="C77" s="0" t="str">
        <f aca="false">RIGHT(D77,LEN(D77)-SEARCH(" ",D77,1))</f>
        <v>Nardiello</v>
      </c>
      <c r="D77" s="14" t="s">
        <v>398</v>
      </c>
      <c r="E77" s="14" t="s">
        <v>399</v>
      </c>
      <c r="F77" s="14" t="s">
        <v>379</v>
      </c>
      <c r="G77" s="4" t="s">
        <v>135</v>
      </c>
      <c r="H77" s="0"/>
      <c r="I77" s="0"/>
      <c r="J77" s="10" t="s">
        <v>400</v>
      </c>
      <c r="K77" s="4" t="s">
        <v>401</v>
      </c>
      <c r="O77" s="0"/>
      <c r="P77" s="0" t="n">
        <v>9</v>
      </c>
    </row>
    <row r="78" customFormat="false" ht="15" hidden="false" customHeight="false" outlineLevel="0" collapsed="false">
      <c r="A78" s="0" t="n">
        <f aca="false">1+A77</f>
        <v>37</v>
      </c>
      <c r="B78" s="0" t="str">
        <f aca="false">LEFT(D78, SEARCH(" ",D78,1))</f>
        <v>Valerio </v>
      </c>
      <c r="C78" s="0" t="str">
        <f aca="false">RIGHT(D78,LEN(D78)-SEARCH(" ",D78,1))</f>
        <v>Nascimbeni</v>
      </c>
      <c r="D78" s="14" t="s">
        <v>402</v>
      </c>
      <c r="E78" s="14" t="s">
        <v>403</v>
      </c>
      <c r="F78" s="14" t="s">
        <v>379</v>
      </c>
      <c r="G78" s="4" t="s">
        <v>135</v>
      </c>
      <c r="H78" s="9" t="s">
        <v>404</v>
      </c>
      <c r="I78" s="9" t="s">
        <v>388</v>
      </c>
      <c r="J78" s="10" t="s">
        <v>405</v>
      </c>
      <c r="K78" s="4" t="s">
        <v>406</v>
      </c>
      <c r="O78" s="0"/>
      <c r="P78" s="0" t="n">
        <v>8</v>
      </c>
    </row>
    <row r="79" customFormat="false" ht="15" hidden="false" customHeight="false" outlineLevel="0" collapsed="false">
      <c r="A79" s="0" t="n">
        <f aca="false">1+A78</f>
        <v>38</v>
      </c>
      <c r="B79" s="0" t="str">
        <f aca="false">LEFT(D79, SEARCH(" ",D79,1))</f>
        <v>Giampaolo </v>
      </c>
      <c r="C79" s="0" t="str">
        <f aca="false">RIGHT(D79,LEN(D79)-SEARCH(" ",D79,1))</f>
        <v>Piotto</v>
      </c>
      <c r="D79" s="14" t="s">
        <v>407</v>
      </c>
      <c r="E79" s="14" t="s">
        <v>408</v>
      </c>
      <c r="F79" s="14" t="s">
        <v>379</v>
      </c>
      <c r="G79" s="4" t="s">
        <v>135</v>
      </c>
      <c r="H79" s="9" t="s">
        <v>409</v>
      </c>
      <c r="J79" s="10" t="s">
        <v>410</v>
      </c>
      <c r="K79" s="4" t="s">
        <v>411</v>
      </c>
      <c r="M79" s="10" t="s">
        <v>168</v>
      </c>
      <c r="N79" s="10" t="s">
        <v>150</v>
      </c>
      <c r="O79" s="10" t="s">
        <v>144</v>
      </c>
      <c r="P79" s="0" t="n">
        <v>0</v>
      </c>
    </row>
    <row r="80" customFormat="false" ht="15" hidden="false" customHeight="false" outlineLevel="0" collapsed="false">
      <c r="A80" s="0" t="n">
        <f aca="false">1+A79</f>
        <v>39</v>
      </c>
      <c r="B80" s="0" t="str">
        <f aca="false">LEFT(D80, SEARCH(" ",D80,1))</f>
        <v>Davide </v>
      </c>
      <c r="C80" s="0" t="str">
        <f aca="false">RIGHT(D80,LEN(D80)-SEARCH(" ",D80,1))</f>
        <v>Gandolfi</v>
      </c>
      <c r="D80" s="14" t="s">
        <v>412</v>
      </c>
      <c r="E80" s="14" t="s">
        <v>413</v>
      </c>
      <c r="F80" s="14" t="s">
        <v>414</v>
      </c>
      <c r="G80" s="4" t="s">
        <v>135</v>
      </c>
      <c r="K80" s="4" t="s">
        <v>415</v>
      </c>
      <c r="O80" s="11" t="s">
        <v>144</v>
      </c>
      <c r="P80" s="0" t="n">
        <v>9</v>
      </c>
    </row>
    <row r="81" customFormat="false" ht="15" hidden="false" customHeight="false" outlineLevel="0" collapsed="false">
      <c r="F81" s="19" t="s">
        <v>416</v>
      </c>
      <c r="G81" s="0" t="n">
        <f aca="false">COUNTIF(G2:G80,"Member")</f>
        <v>61</v>
      </c>
      <c r="M81" s="0" t="s">
        <v>417</v>
      </c>
      <c r="N81" s="0" t="s">
        <v>418</v>
      </c>
      <c r="O81" s="11" t="n">
        <f aca="false">COUNTIF(O2:O78,"S")</f>
        <v>32</v>
      </c>
    </row>
    <row r="82" customFormat="false" ht="15" hidden="false" customHeight="false" outlineLevel="0" collapsed="false">
      <c r="F82" s="19" t="s">
        <v>419</v>
      </c>
      <c r="G82" s="0" t="n">
        <f aca="false">COUNTIF(G2:G80,"external")</f>
        <v>18</v>
      </c>
      <c r="M82" s="0" t="s">
        <v>135</v>
      </c>
      <c r="N82" s="0" t="s">
        <v>420</v>
      </c>
      <c r="O82" s="11" t="n">
        <f aca="false">+G81-O81</f>
        <v>29</v>
      </c>
    </row>
    <row r="83" customFormat="false" ht="15" hidden="false" customHeight="false" outlineLevel="0" collapsed="false">
      <c r="F83" s="19" t="s">
        <v>421</v>
      </c>
      <c r="G83" s="0" t="n">
        <f aca="false">+G81+G82</f>
        <v>79</v>
      </c>
    </row>
    <row r="84" customFormat="false" ht="15" hidden="false" customHeight="false" outlineLevel="0" collapsed="false">
      <c r="P84" s="0" t="n">
        <v>0</v>
      </c>
      <c r="Q84" s="0" t="s">
        <v>422</v>
      </c>
    </row>
    <row r="85" customFormat="false" ht="15" hidden="false" customHeight="false" outlineLevel="0" collapsed="false">
      <c r="N85" s="0" t="s">
        <v>423</v>
      </c>
      <c r="P85" s="0" t="n">
        <v>1</v>
      </c>
      <c r="Q85" s="0" t="s">
        <v>424</v>
      </c>
    </row>
    <row r="86" customFormat="false" ht="15" hidden="false" customHeight="false" outlineLevel="0" collapsed="false">
      <c r="P86" s="0" t="n">
        <v>2</v>
      </c>
      <c r="Q86" s="0" t="s">
        <v>425</v>
      </c>
    </row>
    <row r="87" customFormat="false" ht="15" hidden="false" customHeight="false" outlineLevel="0" collapsed="false">
      <c r="P87" s="0" t="n">
        <v>3</v>
      </c>
      <c r="Q87" s="0" t="s">
        <v>426</v>
      </c>
    </row>
    <row r="88" customFormat="false" ht="15" hidden="false" customHeight="false" outlineLevel="0" collapsed="false">
      <c r="P88" s="0" t="n">
        <v>4</v>
      </c>
      <c r="Q88" s="0" t="s">
        <v>427</v>
      </c>
    </row>
    <row r="89" customFormat="false" ht="15" hidden="false" customHeight="false" outlineLevel="0" collapsed="false">
      <c r="P89" s="0" t="n">
        <v>5</v>
      </c>
      <c r="Q89" s="0" t="s">
        <v>428</v>
      </c>
    </row>
    <row r="90" customFormat="false" ht="15" hidden="false" customHeight="false" outlineLevel="0" collapsed="false">
      <c r="P90" s="0" t="n">
        <v>6</v>
      </c>
      <c r="Q90" s="0" t="s">
        <v>429</v>
      </c>
    </row>
    <row r="91" customFormat="false" ht="15" hidden="false" customHeight="false" outlineLevel="0" collapsed="false">
      <c r="P91" s="0" t="n">
        <v>7</v>
      </c>
      <c r="Q91" s="0" t="s">
        <v>430</v>
      </c>
    </row>
    <row r="92" customFormat="false" ht="15" hidden="false" customHeight="false" outlineLevel="0" collapsed="false">
      <c r="P92" s="0" t="n">
        <v>8</v>
      </c>
      <c r="Q92" s="0" t="s">
        <v>431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/>
  <cols>
    <col collapsed="false" hidden="false" max="1025" min="1" style="0" width="11.4666666666667"/>
  </cols>
  <sheetData>
    <row r="1" customFormat="false" ht="15" hidden="false" customHeight="false" outlineLevel="0" collapsed="false">
      <c r="A1" s="0" t="s">
        <v>432</v>
      </c>
    </row>
    <row r="3" customFormat="false" ht="30" hidden="false" customHeight="false" outlineLevel="0" collapsed="false">
      <c r="B3" s="0" t="s">
        <v>433</v>
      </c>
      <c r="C3" s="0" t="s">
        <v>434</v>
      </c>
      <c r="D3" s="17" t="s">
        <v>435</v>
      </c>
      <c r="E3" s="17" t="s">
        <v>436</v>
      </c>
      <c r="F3" s="20" t="s">
        <v>276</v>
      </c>
      <c r="G3" s="4"/>
      <c r="K3" s="4" t="s">
        <v>437</v>
      </c>
    </row>
    <row r="4" customFormat="false" ht="45" hidden="false" customHeight="false" outlineLevel="0" collapsed="false">
      <c r="B4" s="0" t="str">
        <f aca="false">LEFT(D4, SEARCH(" ",D4,1))</f>
        <v>Juan </v>
      </c>
      <c r="C4" s="0" t="str">
        <f aca="false">RIGHT(D4,LEN(D4)-SEARCH(" ",D4,1))</f>
        <v>Alcalà</v>
      </c>
      <c r="D4" s="14" t="s">
        <v>438</v>
      </c>
      <c r="E4" s="14" t="s">
        <v>439</v>
      </c>
      <c r="F4" s="21" t="s">
        <v>134</v>
      </c>
      <c r="G4" s="4" t="s">
        <v>135</v>
      </c>
      <c r="I4" s="9" t="s">
        <v>440</v>
      </c>
      <c r="J4" s="10" t="s">
        <v>441</v>
      </c>
      <c r="K4" s="4" t="s">
        <v>442</v>
      </c>
    </row>
    <row r="5" customFormat="false" ht="60" hidden="false" customHeight="false" outlineLevel="0" collapsed="false">
      <c r="B5" s="0" t="str">
        <f aca="false">LEFT(D5, SEARCH(" ",D5,1))</f>
        <v>Mauro </v>
      </c>
      <c r="C5" s="0" t="str">
        <f aca="false">RIGHT(D5,LEN(D5)-SEARCH(" ",D5,1))</f>
        <v>Barbieri</v>
      </c>
      <c r="D5" s="14" t="s">
        <v>443</v>
      </c>
      <c r="E5" s="14" t="s">
        <v>444</v>
      </c>
      <c r="F5" s="21" t="s">
        <v>379</v>
      </c>
      <c r="G5" s="4" t="s">
        <v>135</v>
      </c>
      <c r="H5" s="9" t="s">
        <v>445</v>
      </c>
      <c r="J5" s="10" t="s">
        <v>446</v>
      </c>
      <c r="K5" s="4" t="s">
        <v>447</v>
      </c>
      <c r="L5" s="10" t="s">
        <v>448</v>
      </c>
    </row>
    <row r="6" customFormat="false" ht="30" hidden="false" customHeight="false" outlineLevel="0" collapsed="false">
      <c r="A6" s="0" t="n">
        <f aca="false">1+People!A73</f>
        <v>32</v>
      </c>
      <c r="B6" s="0" t="str">
        <f aca="false">LEFT(D6, SEARCH(" ",D6,1))</f>
        <v>Andrea </v>
      </c>
      <c r="C6" s="0" t="str">
        <f aca="false">RIGHT(D6,LEN(D6)-SEARCH(" ",D6,1))</f>
        <v>Cunial</v>
      </c>
      <c r="D6" s="14" t="s">
        <v>449</v>
      </c>
      <c r="E6" s="14" t="s">
        <v>450</v>
      </c>
      <c r="F6" s="14" t="s">
        <v>379</v>
      </c>
      <c r="G6" s="4" t="s">
        <v>135</v>
      </c>
      <c r="J6" s="10" t="s">
        <v>400</v>
      </c>
      <c r="K6" s="4" t="s">
        <v>451</v>
      </c>
      <c r="L6" s="4" t="s">
        <v>452</v>
      </c>
      <c r="O6" s="11"/>
      <c r="P6" s="0" t="n">
        <v>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/>
  <cols>
    <col collapsed="false" hidden="false" max="1025" min="1" style="0" width="10.6814814814815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729</TotalTime>
  <Application>LibreOffice/5.1.4.2$Linux_X86_64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2013-01-18T13:21:02Z</dcterms:created>
  <dc:creator>Riccardo Claudi</dc:creator>
  <dc:description/>
  <dc:language>it-IT</dc:language>
  <cp:lastModifiedBy/>
  <dcterms:modified xsi:type="dcterms:W3CDTF">2016-12-01T22:11:32Z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