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4920" tabRatio="500"/>
  </bookViews>
  <sheets>
    <sheet name="Cover" sheetId="2" r:id="rId1"/>
    <sheet name="People" sheetId="1" r:id="rId2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2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3" i="1"/>
  <c r="B72" i="1"/>
  <c r="B11" i="1"/>
  <c r="C11" i="1"/>
  <c r="B67" i="1"/>
  <c r="C67" i="1"/>
  <c r="B53" i="1"/>
  <c r="C53" i="1"/>
  <c r="B77" i="1"/>
  <c r="C77" i="1"/>
  <c r="B36" i="1"/>
  <c r="C36" i="1"/>
  <c r="B55" i="1"/>
  <c r="C55" i="1"/>
  <c r="B5" i="1"/>
  <c r="C5" i="1"/>
  <c r="C20" i="1"/>
  <c r="B20" i="1"/>
  <c r="B58" i="1"/>
  <c r="B60" i="1"/>
  <c r="C14" i="1"/>
  <c r="B14" i="1"/>
  <c r="C39" i="1"/>
  <c r="B39" i="1"/>
  <c r="C17" i="1"/>
  <c r="B17" i="1"/>
  <c r="C16" i="1"/>
  <c r="B16" i="1"/>
  <c r="C15" i="1"/>
  <c r="B15" i="1"/>
  <c r="C13" i="1"/>
  <c r="B13" i="1"/>
  <c r="C12" i="1"/>
  <c r="B12" i="1"/>
  <c r="C10" i="1"/>
  <c r="B10" i="1"/>
  <c r="C9" i="1"/>
  <c r="B9" i="1"/>
  <c r="C8" i="1"/>
  <c r="B8" i="1"/>
  <c r="C7" i="1"/>
  <c r="B7" i="1"/>
  <c r="C6" i="1"/>
  <c r="B6" i="1"/>
  <c r="C42" i="1"/>
  <c r="B42" i="1"/>
  <c r="C4" i="1"/>
  <c r="B4" i="1"/>
  <c r="C3" i="1"/>
  <c r="B3" i="1"/>
  <c r="C2" i="1"/>
  <c r="B2" i="1"/>
  <c r="C78" i="1"/>
  <c r="B78" i="1"/>
  <c r="C76" i="1"/>
  <c r="B76" i="1"/>
  <c r="C75" i="1"/>
  <c r="B75" i="1"/>
  <c r="C74" i="1"/>
  <c r="B74" i="1"/>
  <c r="C73" i="1"/>
  <c r="B73" i="1"/>
  <c r="C71" i="1"/>
  <c r="B71" i="1"/>
  <c r="C70" i="1"/>
  <c r="B70" i="1"/>
  <c r="C69" i="1"/>
  <c r="B69" i="1"/>
  <c r="C68" i="1"/>
  <c r="B68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C59" i="1"/>
  <c r="B59" i="1"/>
  <c r="C57" i="1"/>
  <c r="B57" i="1"/>
  <c r="C56" i="1"/>
  <c r="B56" i="1"/>
  <c r="C54" i="1"/>
  <c r="B54" i="1"/>
  <c r="C52" i="1"/>
  <c r="B52" i="1"/>
  <c r="C51" i="1"/>
  <c r="B51" i="1"/>
  <c r="C50" i="1"/>
  <c r="B50" i="1"/>
  <c r="C49" i="1"/>
  <c r="B49" i="1"/>
  <c r="C48" i="1"/>
  <c r="B48" i="1"/>
  <c r="C40" i="1"/>
  <c r="B40" i="1"/>
  <c r="C47" i="1"/>
  <c r="B47" i="1"/>
  <c r="C46" i="1"/>
  <c r="B46" i="1"/>
  <c r="C45" i="1"/>
  <c r="B45" i="1"/>
  <c r="C44" i="1"/>
  <c r="B44" i="1"/>
  <c r="C43" i="1"/>
  <c r="B43" i="1"/>
  <c r="C41" i="1"/>
  <c r="B41" i="1"/>
  <c r="C38" i="1"/>
  <c r="B38" i="1"/>
  <c r="C37" i="1"/>
  <c r="B37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19" i="1"/>
  <c r="B19" i="1"/>
  <c r="C18" i="1"/>
  <c r="B18" i="1"/>
</calcChain>
</file>

<file path=xl/sharedStrings.xml><?xml version="1.0" encoding="utf-8"?>
<sst xmlns="http://schemas.openxmlformats.org/spreadsheetml/2006/main" count="558" uniqueCount="399">
  <si>
    <t>Organization</t>
  </si>
  <si>
    <t>Univ. of St. Andrews</t>
  </si>
  <si>
    <t>IAC</t>
  </si>
  <si>
    <t>Davide Gandolfi</t>
  </si>
  <si>
    <t>CNRS</t>
  </si>
  <si>
    <t>Univ. Genève</t>
  </si>
  <si>
    <r>
      <t xml:space="preserve">MPA, </t>
    </r>
    <r>
      <rPr>
        <sz val="12"/>
        <color rgb="FF404040"/>
        <rFont val="Arial"/>
      </rPr>
      <t>Heidelberg</t>
    </r>
    <r>
      <rPr>
        <sz val="12"/>
        <color theme="1"/>
        <rFont val="Arial"/>
      </rPr>
      <t xml:space="preserve"> </t>
    </r>
  </si>
  <si>
    <t>Francesco Pepe</t>
  </si>
  <si>
    <t>Rafael Rebolo</t>
  </si>
  <si>
    <t>IEEC-CSIC</t>
  </si>
  <si>
    <t>Ignasi Ribas</t>
  </si>
  <si>
    <t>Universidade do Porto</t>
  </si>
  <si>
    <t xml:space="preserve">Nunos C. Santos </t>
  </si>
  <si>
    <t>Lowell Obs.</t>
  </si>
  <si>
    <t>Evgenya Shkolnik</t>
  </si>
  <si>
    <t>Keele University</t>
  </si>
  <si>
    <t>INAF-OAPA</t>
  </si>
  <si>
    <t>Laura Affer</t>
  </si>
  <si>
    <t>INAF-OAC</t>
  </si>
  <si>
    <t>UNIPD</t>
  </si>
  <si>
    <t>Mauro Barbieri</t>
  </si>
  <si>
    <t>INAF-OAPD</t>
  </si>
  <si>
    <t>Luigi Bedin</t>
  </si>
  <si>
    <t>Serena Benatti</t>
  </si>
  <si>
    <t>Katia Biazzo</t>
  </si>
  <si>
    <t>Caterina Boccato</t>
  </si>
  <si>
    <t>Mariangela Bonavita</t>
  </si>
  <si>
    <t>INAF-OAT</t>
  </si>
  <si>
    <t>Aldo Bonomo</t>
  </si>
  <si>
    <t>INAF-OAB</t>
  </si>
  <si>
    <t>Francesco Borsa</t>
  </si>
  <si>
    <t>Luca Borsato</t>
  </si>
  <si>
    <t>Elena Carolo</t>
  </si>
  <si>
    <t xml:space="preserve"> INAF-OAPD</t>
  </si>
  <si>
    <t xml:space="preserve">Riccardo Claudi </t>
  </si>
  <si>
    <t>INAF-FGG</t>
  </si>
  <si>
    <t>Rosario Cosentino</t>
  </si>
  <si>
    <t>Elvira Covino</t>
  </si>
  <si>
    <t>Mario Damasso</t>
  </si>
  <si>
    <t xml:space="preserve">INAF-OAPD </t>
  </si>
  <si>
    <t xml:space="preserve">Silvano Desidera </t>
  </si>
  <si>
    <t>INAF-IAPS</t>
  </si>
  <si>
    <t>Maria Pia Di Mauro</t>
  </si>
  <si>
    <t>Valentina Granata</t>
  </si>
  <si>
    <t xml:space="preserve">Raffaele Gratton </t>
  </si>
  <si>
    <t>INAF-OATS</t>
  </si>
  <si>
    <t>Cristina Knapic</t>
  </si>
  <si>
    <t xml:space="preserve">INAF-OACT </t>
  </si>
  <si>
    <t xml:space="preserve">Antonino F. Lanza </t>
  </si>
  <si>
    <t>Mario Lattanzi</t>
  </si>
  <si>
    <t>INAF-OACT</t>
  </si>
  <si>
    <t>Giuseppe Leto</t>
  </si>
  <si>
    <t>UNIMI</t>
  </si>
  <si>
    <t>Giuseppe Lodato</t>
  </si>
  <si>
    <t>Antonio Maggio</t>
  </si>
  <si>
    <t>Luca Malavolta</t>
  </si>
  <si>
    <t>Francesco Marzari</t>
  </si>
  <si>
    <t>Sergio Messina</t>
  </si>
  <si>
    <t xml:space="preserve">INAF-OAPA </t>
  </si>
  <si>
    <t xml:space="preserve">Giuseppina Micela </t>
  </si>
  <si>
    <t>Emilio Molinari</t>
  </si>
  <si>
    <t>MPIA</t>
  </si>
  <si>
    <t>Ulisse Munari</t>
  </si>
  <si>
    <t>Valerio Nascimbeni</t>
  </si>
  <si>
    <t xml:space="preserve">Isabella Pagano </t>
  </si>
  <si>
    <t xml:space="preserve"> UNIPD</t>
  </si>
  <si>
    <t xml:space="preserve">Giampaolo Piotto </t>
  </si>
  <si>
    <t>Ennio Poretti</t>
  </si>
  <si>
    <t>Loredana Prisinzano</t>
  </si>
  <si>
    <t>Monica Rainer</t>
  </si>
  <si>
    <t>Gaetano Scandariato</t>
  </si>
  <si>
    <t>Roberto Silvotti</t>
  </si>
  <si>
    <t>Riccardo Smareglia</t>
  </si>
  <si>
    <t xml:space="preserve">INAF-OAT </t>
  </si>
  <si>
    <t xml:space="preserve">Alessandro Sozzetti </t>
  </si>
  <si>
    <t>Diego Turrini</t>
  </si>
  <si>
    <t>NAME</t>
  </si>
  <si>
    <t>GAPS</t>
  </si>
  <si>
    <t>MEMBER</t>
  </si>
  <si>
    <t>EXTERNAL</t>
  </si>
  <si>
    <t>WP1320;</t>
  </si>
  <si>
    <t xml:space="preserve">WP1330; </t>
  </si>
  <si>
    <t>WP_L</t>
  </si>
  <si>
    <t>WP_M</t>
  </si>
  <si>
    <t>WP_D</t>
  </si>
  <si>
    <t>E-MAIL2</t>
  </si>
  <si>
    <t>E-MAIL1</t>
  </si>
  <si>
    <t>WP6500</t>
  </si>
  <si>
    <t>TBD</t>
  </si>
  <si>
    <t xml:space="preserve">WP8000; WP8100; WP8400; WP8500; </t>
  </si>
  <si>
    <t xml:space="preserve">WP6200; WP6300; </t>
  </si>
  <si>
    <t xml:space="preserve">WP6100; </t>
  </si>
  <si>
    <t>WP2000;</t>
  </si>
  <si>
    <t>WP2000</t>
  </si>
  <si>
    <t>Marco Pedani</t>
  </si>
  <si>
    <t xml:space="preserve">WP6500; </t>
  </si>
  <si>
    <t>Juan Alcalà</t>
  </si>
  <si>
    <t xml:space="preserve">WP2000; WP6500; </t>
  </si>
  <si>
    <t>WP6500;</t>
  </si>
  <si>
    <t xml:space="preserve">WP1600; WP1620; WP1630; </t>
  </si>
  <si>
    <t>WP1600; WP1610;  WP1620; WP1630;</t>
  </si>
  <si>
    <t xml:space="preserve">WP2300; </t>
  </si>
  <si>
    <t>WP2400</t>
  </si>
  <si>
    <t>Paolo Giacobbe</t>
  </si>
  <si>
    <t>Aldo Fiorenzano Martinez</t>
  </si>
  <si>
    <t xml:space="preserve">WP6200; </t>
  </si>
  <si>
    <t xml:space="preserve">WP3200; </t>
  </si>
  <si>
    <t xml:space="preserve">WP3400; </t>
  </si>
  <si>
    <t xml:space="preserve">WP1000; WP1100; WP1200; WP1310; WP1410;    WP1600;  WP1610;  WP1620; WP4300; </t>
  </si>
  <si>
    <t xml:space="preserve">WP1400; WP4000; WP1420; WP4100; </t>
  </si>
  <si>
    <t xml:space="preserve">WP1000; WP1410; WP1430; </t>
  </si>
  <si>
    <t xml:space="preserve">WP1400; WP1410; WP1420; WP1430; WP1600; WP1610; </t>
  </si>
  <si>
    <t xml:space="preserve">WP1400; WP1410; WP1420; WP1430; </t>
  </si>
  <si>
    <t xml:space="preserve">WP1500; WP1600; WP1610; WP4300;  WP4400; WP4500; </t>
  </si>
  <si>
    <t xml:space="preserve">WP1510; </t>
  </si>
  <si>
    <t>WP1500; WP1510;</t>
  </si>
  <si>
    <t xml:space="preserve">WP1520; </t>
  </si>
  <si>
    <t>WP1530; WP6400;</t>
  </si>
  <si>
    <t xml:space="preserve">WP1530; </t>
  </si>
  <si>
    <t xml:space="preserve">WP1400; WP1410; WP1420; WP1430; WP1500; WP1510; WP1520; WP1530; </t>
  </si>
  <si>
    <t xml:space="preserve">WP1500; WP1510; WP1520; WP1530;  </t>
  </si>
  <si>
    <t xml:space="preserve">WP1700; WP1710; WP6500; </t>
  </si>
  <si>
    <t>WP1720;</t>
  </si>
  <si>
    <t xml:space="preserve">WP1420; WP1430; WP1500; WP1510; WP1520;  WP1530; WP1720;   WP4500; </t>
  </si>
  <si>
    <t>WP1710; WP1720; WP6500;</t>
  </si>
  <si>
    <t>WP1710;  WP1720; WP6500;</t>
  </si>
  <si>
    <t>WP1700; WP1710; WP1720; WP6500;</t>
  </si>
  <si>
    <t>WP1720; WP6500;</t>
  </si>
  <si>
    <t xml:space="preserve">WP1730; </t>
  </si>
  <si>
    <t>WP1300; WP1400; WP1630; WP1700; WP1710; WP1730; WP4000;</t>
  </si>
  <si>
    <t>WP1730; WP6500;</t>
  </si>
  <si>
    <t xml:space="preserve">WP1700; WP1710; WP1730; WP6500; </t>
  </si>
  <si>
    <t>WP1400; Wp1410; WP1610; WP1800; WP1810; WP1820; WP1830;   WP4000; WP5000;</t>
  </si>
  <si>
    <t>WP1800; WP1810; WP1820; WP1830;  WP5000;</t>
  </si>
  <si>
    <t>WP1920A</t>
  </si>
  <si>
    <t xml:space="preserve">WP100; WP1900B; WP1920B; WP7200; WP8000; </t>
  </si>
  <si>
    <t xml:space="preserve">WP1900B; WP1910B; WP1920B; WP7200; </t>
  </si>
  <si>
    <t xml:space="preserve">WP1920B; </t>
  </si>
  <si>
    <t xml:space="preserve">WP1900B; WP1910B; WP1920B; </t>
  </si>
  <si>
    <t xml:space="preserve">WP3000; WP3200; </t>
  </si>
  <si>
    <t>WP1900B; WP1910B;  WP3000;</t>
  </si>
  <si>
    <t>WP3100; WP3300;</t>
  </si>
  <si>
    <t xml:space="preserve">WP3100; </t>
  </si>
  <si>
    <t xml:space="preserve">WP3000; WP3100; </t>
  </si>
  <si>
    <t xml:space="preserve">WP1530; WP4000; WP4100; WP4200; </t>
  </si>
  <si>
    <t xml:space="preserve">WP1720; WP4400; </t>
  </si>
  <si>
    <t>WP1430; WP1630; WP4500; WP5100; WP5110; WP5120;</t>
  </si>
  <si>
    <t xml:space="preserve">WP5200; </t>
  </si>
  <si>
    <t>WP1530; WP5200;</t>
  </si>
  <si>
    <t xml:space="preserve">WP1800; WP1810; WP1820; WP1830; WP5200; </t>
  </si>
  <si>
    <t xml:space="preserve">WP1510;  WP1520; WP1530;  WP4500; WP5200; </t>
  </si>
  <si>
    <t xml:space="preserve">WP1800; WP1810; WP1820; WP1830; WP5000; WP5200; </t>
  </si>
  <si>
    <t>WP1420; WP1600; WP1620; WP5200;</t>
  </si>
  <si>
    <t>WP6000;</t>
  </si>
  <si>
    <t>WP1710; WP1730; WP6000;</t>
  </si>
  <si>
    <t>WP1500; WP1510; WP1520;  WP5200; WP6000;</t>
  </si>
  <si>
    <t>WP4300; WP4400; WP6000;</t>
  </si>
  <si>
    <t>WP1410; WP4500; WP1420; WP1430; WP1500; WP1530; WP5200; WP6000;</t>
  </si>
  <si>
    <t xml:space="preserve">WP6300; </t>
  </si>
  <si>
    <t>WP1500; WP1530; WP6000; WP6400;</t>
  </si>
  <si>
    <t>WP6400</t>
  </si>
  <si>
    <t>WP1400; WP1410; WP1420; WP1430; WP4400; WP6000; WP6500;</t>
  </si>
  <si>
    <t>WP3000; WP7000;</t>
  </si>
  <si>
    <t>WP1300;  WP7000; WP7100;</t>
  </si>
  <si>
    <t>WP1310; WP1800; WP1810; WP1820; WP1830;  WP5000; WP7300;</t>
  </si>
  <si>
    <t xml:space="preserve">WP1900A; WP1910A; WP1930A; WP7500; </t>
  </si>
  <si>
    <t xml:space="preserve">WP1930A; WP7500; </t>
  </si>
  <si>
    <t>WP7500;</t>
  </si>
  <si>
    <t>WP1500; WP1510; WP1520; WP1530; WP1700; WP1720; WP6500;  WP7500;</t>
  </si>
  <si>
    <t xml:space="preserve">WP1500; WP1510; WP1520; WP1530; WP1800; WP1810;  WP1820; WP1830; WP1920A; WP7300; WP7500; WP8000; </t>
  </si>
  <si>
    <t xml:space="preserve">WP100; WP7400; WP8200; </t>
  </si>
  <si>
    <t>WP1400; WP1410; WP1420; WP1430; WP1920B; WP4000; WP6500; WP8200;</t>
  </si>
  <si>
    <t>WP2000; WP2200; WP2600; WP4200; WP7300; WP8300;</t>
  </si>
  <si>
    <t>Domenico Nardiello</t>
  </si>
  <si>
    <t>affer AT astropa.unipa.it</t>
  </si>
  <si>
    <t>jmae AT na.astro.it</t>
  </si>
  <si>
    <t>maueo1 AT gmail.com</t>
  </si>
  <si>
    <t>mauro.barbieri AT oapd.inaf.it</t>
  </si>
  <si>
    <t>luigi.bedin AT oapd.inaf.it</t>
  </si>
  <si>
    <t>serena.benatti AT oapd.inaf.it</t>
  </si>
  <si>
    <t>katia.biazzo AT oact.inaf.it</t>
  </si>
  <si>
    <t>caterina.boccato AT oapd.inaf.it</t>
  </si>
  <si>
    <t>mariangela.bonavita AT oapd.inaf.it</t>
  </si>
  <si>
    <t>bonomo AT oato.inaf.it</t>
  </si>
  <si>
    <t>aldo.bonomo AT oact.inaf.it</t>
  </si>
  <si>
    <t>francesco.borsa AT brera.inaf.it</t>
  </si>
  <si>
    <t>luca.borsato.2 AT studenti.unipd.it</t>
  </si>
  <si>
    <t>elena.carolo AT oapd.inaf.it</t>
  </si>
  <si>
    <t>riccardo.claudi AT oapd.inaf.it</t>
  </si>
  <si>
    <t>cosentino AT tng.iac.es</t>
  </si>
  <si>
    <t>covino AT oacn.inaf.it</t>
  </si>
  <si>
    <t>andrea.cunial AT studenti.unipd.it</t>
  </si>
  <si>
    <t>andrea_cunial AT virgilio.it</t>
  </si>
  <si>
    <t>mario.damasso AT studenti.unipd.it</t>
  </si>
  <si>
    <t>m.damasso AT gmail.com</t>
  </si>
  <si>
    <t>silvano.desidera AT oapd.inaf.it</t>
  </si>
  <si>
    <t>mariapia.dimauro AT iasf-roma.inaf.it</t>
  </si>
  <si>
    <t>fiorenzano AT tng.iac.es</t>
  </si>
  <si>
    <t>paologiacobbe85 AT gmail.com</t>
  </si>
  <si>
    <t>valentina.granata AT unipd.it</t>
  </si>
  <si>
    <t>raffaele.gratton AT oapd.inaf.it</t>
  </si>
  <si>
    <t>avet AT tng.iac.es</t>
  </si>
  <si>
    <t>knapic AT oats.inaf.it</t>
  </si>
  <si>
    <t>nuccio.lanza AT oact.inaf.it</t>
  </si>
  <si>
    <t>lattanzi AT oato.inaf.it</t>
  </si>
  <si>
    <t>gle AT oact.inaf.it</t>
  </si>
  <si>
    <t>giuseppe.lodato AT unimi.it</t>
  </si>
  <si>
    <t>maggio AT astropa.inaf.it</t>
  </si>
  <si>
    <t>luca.malavolta AT studenti.unipd.it</t>
  </si>
  <si>
    <t>luca.malavolta AT studenti.it</t>
  </si>
  <si>
    <t>francesco.marzari AT unipd.it</t>
  </si>
  <si>
    <t>francesco.marzari AT pd.infn.it</t>
  </si>
  <si>
    <t>sergio.messina AT oact.inaf.it</t>
  </si>
  <si>
    <t>sme AT oact.inaf.it</t>
  </si>
  <si>
    <t>giusi AT astropa.inaf.it</t>
  </si>
  <si>
    <t>giusi AT astropa.unipa.it</t>
  </si>
  <si>
    <t>molinari AT tng.iac.es</t>
  </si>
  <si>
    <t>emilio.molinari AT brera.inaf.it</t>
  </si>
  <si>
    <t>molinaro AT oats.inaf.it</t>
  </si>
  <si>
    <t>mordasini AT mpia.de</t>
  </si>
  <si>
    <t>ulisse.munari AT oapd.naf.it</t>
  </si>
  <si>
    <t>domenico.nardiello AT studenti.unipd.it</t>
  </si>
  <si>
    <t>valerio.nascimbeni AT unipd.it</t>
  </si>
  <si>
    <t>ipa AT oact.inaf.it</t>
  </si>
  <si>
    <t>isabella.pagano AT gmail.com</t>
  </si>
  <si>
    <t>marco.pedani AT tng.iac.es</t>
  </si>
  <si>
    <t>giampaolo.piotto AT unipd.it</t>
  </si>
  <si>
    <t>ennio.poretti AT brera.inaf.it</t>
  </si>
  <si>
    <t>poretti AT merate.mi.astro.it</t>
  </si>
  <si>
    <t>loredana AT astropa.inaf.it</t>
  </si>
  <si>
    <t>loredana AT astropa.unipa.it</t>
  </si>
  <si>
    <t>monica.rainer AT brera.inaf.it</t>
  </si>
  <si>
    <t>GaS AT oact.inaf.it</t>
  </si>
  <si>
    <t>silvotti AT oato.inaf.it</t>
  </si>
  <si>
    <t>smareglia AT oats.inaf.it</t>
  </si>
  <si>
    <t>sozzetti AT oato.inaf.it</t>
  </si>
  <si>
    <t>diego.turrini AT ifsi-roma.inaf.it</t>
  </si>
  <si>
    <t>djab AT st-andrews.ac.uk</t>
  </si>
  <si>
    <t>acc4 AT st-andrews.ac.uk</t>
  </si>
  <si>
    <t>mesposito AT iac.es</t>
  </si>
  <si>
    <t>hebrard AT iap.fr</t>
  </si>
  <si>
    <t>latham AT cfa.harvard.edu</t>
  </si>
  <si>
    <t>Christophe.Lovis AT unige.ch</t>
  </si>
  <si>
    <t>mancini AT mpia-hd.mpg.de</t>
  </si>
  <si>
    <t>Francesco.Pepe AT unige.ch</t>
  </si>
  <si>
    <t>rrl AT iac.es</t>
  </si>
  <si>
    <t>iribas AT ice.csic.es</t>
  </si>
  <si>
    <t>iribas AT ieec.uab.es</t>
  </si>
  <si>
    <t>Nuno.Santos AT astro.up.pt</t>
  </si>
  <si>
    <t>shkolnik AT lowell.edu</t>
  </si>
  <si>
    <t>Amaury.Triaud AT unige.ch</t>
  </si>
  <si>
    <t>WP2000; WP2300</t>
  </si>
  <si>
    <t>WP2100</t>
  </si>
  <si>
    <t>Luca Di Fabrizio</t>
  </si>
  <si>
    <t>difabrizio AT tng.iac.es</t>
  </si>
  <si>
    <t>GAPS PEOPLE</t>
  </si>
  <si>
    <t>V0.2</t>
  </si>
  <si>
    <t>History</t>
  </si>
  <si>
    <t>Nick</t>
  </si>
  <si>
    <t>LAf</t>
  </si>
  <si>
    <t>JAl</t>
  </si>
  <si>
    <t>MBa</t>
  </si>
  <si>
    <t>LBe</t>
  </si>
  <si>
    <t>SBe</t>
  </si>
  <si>
    <t>KBi</t>
  </si>
  <si>
    <t>CBo</t>
  </si>
  <si>
    <t>MBo</t>
  </si>
  <si>
    <t>ABo</t>
  </si>
  <si>
    <t>FBo</t>
  </si>
  <si>
    <t>LBo</t>
  </si>
  <si>
    <t>ECa</t>
  </si>
  <si>
    <t>RCl</t>
  </si>
  <si>
    <t>RCo</t>
  </si>
  <si>
    <t>ECo</t>
  </si>
  <si>
    <t>ACu</t>
  </si>
  <si>
    <t>MDa</t>
  </si>
  <si>
    <t>SDe</t>
  </si>
  <si>
    <t>LDF</t>
  </si>
  <si>
    <t>MDM</t>
  </si>
  <si>
    <t>AFM</t>
  </si>
  <si>
    <t>PGi</t>
  </si>
  <si>
    <t>VGr</t>
  </si>
  <si>
    <t>RGr</t>
  </si>
  <si>
    <t>AHa</t>
  </si>
  <si>
    <t>CKn</t>
  </si>
  <si>
    <t>ALa</t>
  </si>
  <si>
    <t>MLa</t>
  </si>
  <si>
    <t>GLe</t>
  </si>
  <si>
    <t>GLo</t>
  </si>
  <si>
    <t>AMa</t>
  </si>
  <si>
    <t>LMa</t>
  </si>
  <si>
    <t>FMa</t>
  </si>
  <si>
    <t>SMe</t>
  </si>
  <si>
    <t>GMi</t>
  </si>
  <si>
    <t>EMo</t>
  </si>
  <si>
    <t>MMo</t>
  </si>
  <si>
    <t>CMo</t>
  </si>
  <si>
    <t>UMu</t>
  </si>
  <si>
    <t>DNa</t>
  </si>
  <si>
    <t>VNa</t>
  </si>
  <si>
    <t>IPa</t>
  </si>
  <si>
    <t>MPe</t>
  </si>
  <si>
    <t>GPi</t>
  </si>
  <si>
    <t>EPo</t>
  </si>
  <si>
    <t>LPr</t>
  </si>
  <si>
    <t>MRa</t>
  </si>
  <si>
    <t>GSc</t>
  </si>
  <si>
    <t>RSi</t>
  </si>
  <si>
    <t>RSm</t>
  </si>
  <si>
    <t>ASo</t>
  </si>
  <si>
    <t>DTu</t>
  </si>
  <si>
    <t>DBr</t>
  </si>
  <si>
    <t>ACC</t>
  </si>
  <si>
    <t>MEs</t>
  </si>
  <si>
    <t>DGa</t>
  </si>
  <si>
    <t>GHe</t>
  </si>
  <si>
    <t>DLa</t>
  </si>
  <si>
    <t>CLo</t>
  </si>
  <si>
    <t>FPe</t>
  </si>
  <si>
    <t>RLo</t>
  </si>
  <si>
    <t>IRi</t>
  </si>
  <si>
    <t>NSa</t>
  </si>
  <si>
    <t>ESh</t>
  </si>
  <si>
    <t>JSo</t>
  </si>
  <si>
    <t>ATr</t>
  </si>
  <si>
    <t>Modified the people of the WP 2000 following the new organization of the WP. Added also LDF. Erased Isaias Rochas. Added a column with he initials of each member</t>
  </si>
  <si>
    <t>Board</t>
  </si>
  <si>
    <t>ST</t>
  </si>
  <si>
    <t>Andrew Collier Cameron</t>
  </si>
  <si>
    <t>Amaury Triaud</t>
  </si>
  <si>
    <t>Christophe Lovis</t>
  </si>
  <si>
    <t>David Brown</t>
  </si>
  <si>
    <t>David Latham</t>
  </si>
  <si>
    <t>Guillaume Hébrard</t>
  </si>
  <si>
    <t>John Southworth</t>
  </si>
  <si>
    <t>Luigi Mancini</t>
  </si>
  <si>
    <t>Massimiliano Esposito</t>
  </si>
  <si>
    <t>Andrea Cunial</t>
  </si>
  <si>
    <t>Avet Harutyunyan</t>
  </si>
  <si>
    <t>Carlo Mordasini</t>
  </si>
  <si>
    <t>First Name</t>
  </si>
  <si>
    <t>Family Name</t>
  </si>
  <si>
    <t>BOARD</t>
  </si>
  <si>
    <t>Science Team</t>
  </si>
  <si>
    <t>v.03</t>
  </si>
  <si>
    <t>Extracted name and surname. Separated membership to Board or Science Team in new columns.</t>
  </si>
  <si>
    <t>Molaro</t>
  </si>
  <si>
    <t>Marco Molinaro</t>
  </si>
  <si>
    <t>Paolo Molaro</t>
  </si>
  <si>
    <t>Gloria Andreuzzi</t>
  </si>
  <si>
    <t>GAN</t>
  </si>
  <si>
    <t>PMO</t>
  </si>
  <si>
    <t>molaro AT oats.inaf.it</t>
  </si>
  <si>
    <t>andreuzzi AT tng.iac.es</t>
  </si>
  <si>
    <t>WP8000</t>
  </si>
  <si>
    <t>Francesca Faedi</t>
  </si>
  <si>
    <t>FFA</t>
  </si>
  <si>
    <t>F.Faedi AT warwick.ac.uk</t>
  </si>
  <si>
    <t>University of Warwick</t>
  </si>
  <si>
    <t>WP 1400; WP 7000</t>
  </si>
  <si>
    <t>v.04</t>
  </si>
  <si>
    <t>Added FFA, GAN, and PMO</t>
  </si>
  <si>
    <t>v.05</t>
  </si>
  <si>
    <t>Added BST, FDA, SMA</t>
  </si>
  <si>
    <t>Sabrina Masiero</t>
  </si>
  <si>
    <t>SMA</t>
  </si>
  <si>
    <t>sabrina.masiero at gmail.com</t>
  </si>
  <si>
    <t>Francesco Damiani</t>
  </si>
  <si>
    <t>FDA</t>
  </si>
  <si>
    <t>WP7100</t>
  </si>
  <si>
    <t>damiani at astropa.unipa.it</t>
  </si>
  <si>
    <t>Beate Stelzer</t>
  </si>
  <si>
    <t>BST</t>
  </si>
  <si>
    <t>WP7000</t>
  </si>
  <si>
    <t>stelzer at astropa.unipa.it</t>
  </si>
  <si>
    <t>davide.gandolf AT oact.inaf.it</t>
  </si>
  <si>
    <t>v.06</t>
  </si>
  <si>
    <t>Changed address of DGA</t>
  </si>
  <si>
    <t>v.07</t>
  </si>
  <si>
    <t>Added IPI, MPE, JMA</t>
  </si>
  <si>
    <t>Jesus Maldonado</t>
  </si>
  <si>
    <t>JMA</t>
  </si>
  <si>
    <t>Ignazio Pillitteri</t>
  </si>
  <si>
    <t>IPI</t>
  </si>
  <si>
    <t>member</t>
  </si>
  <si>
    <t>WP1200</t>
  </si>
  <si>
    <t>ignazio.pillitteri at gmail.com</t>
  </si>
  <si>
    <t>Manuel Perger</t>
  </si>
  <si>
    <t>MPE</t>
  </si>
  <si>
    <t>mperger.astro at hotmail.com</t>
  </si>
  <si>
    <t>v.08</t>
  </si>
  <si>
    <t>Added RSZ</t>
  </si>
  <si>
    <t>RSZ</t>
  </si>
  <si>
    <t>zanmar at oact.inaf.it</t>
  </si>
  <si>
    <t>astro.js at keele.ac.uk</t>
  </si>
  <si>
    <t>Ricardo  Zanmar Sanchez</t>
  </si>
  <si>
    <t>v.09</t>
  </si>
  <si>
    <t>minor changes</t>
  </si>
  <si>
    <t>V0.9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</si>
</sst>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rgb="FF404040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Arial"/>
    </font>
    <font>
      <sz val="20"/>
      <color theme="1"/>
      <name val="Calibri"/>
      <scheme val="minor"/>
    </font>
    <font>
      <sz val="11"/>
      <color rgb="FF40404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/>
    <xf numFmtId="0" fontId="7" fillId="0" borderId="0" xfId="0" applyFont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3" fillId="0" borderId="0" xfId="0" applyFont="1" applyFill="1" applyBorder="1" applyAlignment="1">
      <alignment horizontal="left" vertical="center" wrapText="1"/>
    </xf>
  </cellXfs>
  <cellStyles count="63">
    <cellStyle name="Collegamento ipertestuale" xfId="1" builtinId="8" hidden="1"/>
    <cellStyle name="Collegamento ipertestuale" xfId="3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visitato" xfId="2" builtinId="9" hidden="1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1951552</xdr:colOff>
      <xdr:row>7</xdr:row>
      <xdr:rowOff>114300</xdr:rowOff>
    </xdr:to>
    <xdr:pic>
      <xdr:nvPicPr>
        <xdr:cNvPr id="3" name="logo_gaps_color_p.gif" descr="movie::file://localhost/Users/riccardoclaudi/Dropbox/gaps/visual/logo_gaps_color_p.gif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2552" cy="15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4"/>
  <sheetViews>
    <sheetView tabSelected="1" workbookViewId="0">
      <selection activeCell="F4" sqref="F4"/>
    </sheetView>
  </sheetViews>
  <sheetFormatPr baseColWidth="10" defaultRowHeight="15" x14ac:dyDescent="0"/>
  <cols>
    <col min="3" max="3" width="32.33203125" style="17" customWidth="1"/>
    <col min="7" max="7" width="22.33203125" customWidth="1"/>
  </cols>
  <sheetData>
    <row r="4" spans="2:8" ht="25">
      <c r="F4" s="13">
        <v>41571</v>
      </c>
      <c r="G4" s="14" t="s">
        <v>255</v>
      </c>
      <c r="H4" s="14" t="s">
        <v>398</v>
      </c>
    </row>
    <row r="16" spans="2:8">
      <c r="B16" t="s">
        <v>257</v>
      </c>
    </row>
    <row r="17" spans="1:3" s="5" customFormat="1" ht="75">
      <c r="A17" s="5" t="s">
        <v>256</v>
      </c>
      <c r="B17" s="16">
        <v>41318</v>
      </c>
      <c r="C17" s="15" t="s">
        <v>325</v>
      </c>
    </row>
    <row r="18" spans="1:3" ht="45">
      <c r="A18" t="s">
        <v>344</v>
      </c>
      <c r="B18" s="13">
        <v>41331</v>
      </c>
      <c r="C18" s="15" t="s">
        <v>345</v>
      </c>
    </row>
    <row r="19" spans="1:3">
      <c r="A19" t="s">
        <v>360</v>
      </c>
      <c r="B19" s="13">
        <v>41356</v>
      </c>
      <c r="C19" s="17" t="s">
        <v>361</v>
      </c>
    </row>
    <row r="20" spans="1:3">
      <c r="A20" t="s">
        <v>362</v>
      </c>
      <c r="B20" s="13">
        <v>41431</v>
      </c>
      <c r="C20" s="17" t="s">
        <v>363</v>
      </c>
    </row>
    <row r="21" spans="1:3">
      <c r="A21" t="s">
        <v>376</v>
      </c>
      <c r="B21" s="13">
        <v>41459</v>
      </c>
      <c r="C21" s="17" t="s">
        <v>377</v>
      </c>
    </row>
    <row r="22" spans="1:3">
      <c r="A22" t="s">
        <v>378</v>
      </c>
      <c r="B22" s="13">
        <v>41554</v>
      </c>
      <c r="C22" s="17" t="s">
        <v>379</v>
      </c>
    </row>
    <row r="23" spans="1:3">
      <c r="A23" t="s">
        <v>390</v>
      </c>
      <c r="B23" s="13">
        <v>41564</v>
      </c>
      <c r="C23" s="17" t="s">
        <v>391</v>
      </c>
    </row>
    <row r="24" spans="1:3">
      <c r="A24" t="s">
        <v>396</v>
      </c>
      <c r="B24" s="13">
        <v>41571</v>
      </c>
      <c r="C24" s="17" t="s">
        <v>397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69" zoomScale="150" zoomScaleNormal="150" zoomScalePageLayoutView="150" workbookViewId="0">
      <selection activeCell="D73" sqref="D73"/>
    </sheetView>
  </sheetViews>
  <sheetFormatPr baseColWidth="10" defaultRowHeight="15" x14ac:dyDescent="0"/>
  <cols>
    <col min="4" max="4" width="22.1640625" style="8" customWidth="1"/>
    <col min="5" max="5" width="7.6640625" style="8" customWidth="1"/>
    <col min="6" max="6" width="15.5" style="3" customWidth="1"/>
    <col min="7" max="7" width="20.33203125" customWidth="1"/>
    <col min="8" max="9" width="10.83203125" style="11"/>
    <col min="10" max="10" width="10.83203125" style="12"/>
    <col min="11" max="11" width="31.83203125" style="5" customWidth="1"/>
    <col min="12" max="12" width="31" style="5" customWidth="1"/>
  </cols>
  <sheetData>
    <row r="1" spans="1:14" s="9" customFormat="1" ht="30">
      <c r="B1" s="9" t="s">
        <v>340</v>
      </c>
      <c r="C1" s="9" t="s">
        <v>341</v>
      </c>
      <c r="D1" s="4" t="s">
        <v>76</v>
      </c>
      <c r="E1" s="4" t="s">
        <v>258</v>
      </c>
      <c r="F1" s="4" t="s">
        <v>0</v>
      </c>
      <c r="G1" s="9" t="s">
        <v>77</v>
      </c>
      <c r="H1" s="9" t="s">
        <v>82</v>
      </c>
      <c r="I1" s="9" t="s">
        <v>84</v>
      </c>
      <c r="J1" s="9" t="s">
        <v>83</v>
      </c>
      <c r="K1" s="9" t="s">
        <v>86</v>
      </c>
      <c r="L1" s="9" t="s">
        <v>85</v>
      </c>
      <c r="M1" s="9" t="s">
        <v>342</v>
      </c>
      <c r="N1" s="9" t="s">
        <v>343</v>
      </c>
    </row>
    <row r="2" spans="1:14" ht="45">
      <c r="A2">
        <v>1</v>
      </c>
      <c r="B2" t="str">
        <f>LEFT(D2, SEARCH(" ",D2,1))</f>
        <v xml:space="preserve">David </v>
      </c>
      <c r="C2" t="str">
        <f>RIGHT(D2,LEN(D2)-SEARCH(" ",D2,1))</f>
        <v>Brown</v>
      </c>
      <c r="D2" s="6" t="s">
        <v>331</v>
      </c>
      <c r="E2" s="6" t="s">
        <v>311</v>
      </c>
      <c r="F2" s="6" t="s">
        <v>1</v>
      </c>
      <c r="G2" s="5" t="s">
        <v>79</v>
      </c>
      <c r="J2" s="12" t="s">
        <v>124</v>
      </c>
      <c r="K2" s="5" t="s">
        <v>237</v>
      </c>
    </row>
    <row r="3" spans="1:14" ht="45">
      <c r="A3">
        <f>1+A2</f>
        <v>2</v>
      </c>
      <c r="B3" t="str">
        <f>LEFT(D3, SEARCH(" ",D3,1))</f>
        <v xml:space="preserve">Andrew </v>
      </c>
      <c r="C3" t="str">
        <f>RIGHT(D3,LEN(D3)-SEARCH(" ",D3,1))</f>
        <v>Collier Cameron</v>
      </c>
      <c r="D3" s="6" t="s">
        <v>328</v>
      </c>
      <c r="E3" s="6" t="s">
        <v>312</v>
      </c>
      <c r="F3" s="6" t="s">
        <v>1</v>
      </c>
      <c r="G3" s="5" t="s">
        <v>79</v>
      </c>
      <c r="J3" s="12" t="s">
        <v>125</v>
      </c>
      <c r="K3" s="5" t="s">
        <v>238</v>
      </c>
    </row>
    <row r="4" spans="1:14" ht="60">
      <c r="A4">
        <f t="shared" ref="A4:A67" si="0">1+A3</f>
        <v>3</v>
      </c>
      <c r="B4" t="str">
        <f>LEFT(D4, SEARCH(" ",D4,1))</f>
        <v xml:space="preserve">Massimiliano </v>
      </c>
      <c r="C4" t="str">
        <f>RIGHT(D4,LEN(D4)-SEARCH(" ",D4,1))</f>
        <v>Esposito</v>
      </c>
      <c r="D4" s="6" t="s">
        <v>336</v>
      </c>
      <c r="E4" s="6" t="s">
        <v>313</v>
      </c>
      <c r="F4" s="7" t="s">
        <v>2</v>
      </c>
      <c r="G4" s="5" t="s">
        <v>79</v>
      </c>
      <c r="H4" s="11" t="s">
        <v>128</v>
      </c>
      <c r="J4" s="12" t="s">
        <v>126</v>
      </c>
      <c r="K4" s="5" t="s">
        <v>239</v>
      </c>
    </row>
    <row r="5" spans="1:14" ht="30">
      <c r="A5">
        <f t="shared" si="0"/>
        <v>4</v>
      </c>
      <c r="B5" t="str">
        <f>LEFT(D5, SEARCH(" ",D5,1))</f>
        <v xml:space="preserve">Francesca </v>
      </c>
      <c r="C5" t="str">
        <f>RIGHT(D5,LEN(D5)-SEARCH(" ",D5,1))</f>
        <v>Faedi</v>
      </c>
      <c r="D5" s="6" t="s">
        <v>355</v>
      </c>
      <c r="E5" s="6" t="s">
        <v>356</v>
      </c>
      <c r="F5" s="7" t="s">
        <v>358</v>
      </c>
      <c r="G5" s="5" t="s">
        <v>79</v>
      </c>
      <c r="J5" s="12" t="s">
        <v>359</v>
      </c>
      <c r="K5" s="5" t="s">
        <v>357</v>
      </c>
    </row>
    <row r="6" spans="1:14">
      <c r="A6">
        <f t="shared" si="0"/>
        <v>5</v>
      </c>
      <c r="B6" t="str">
        <f>LEFT(D6, SEARCH(" ",D6,1))</f>
        <v xml:space="preserve">Guillaume </v>
      </c>
      <c r="C6" t="str">
        <f>RIGHT(D6,LEN(D6)-SEARCH(" ",D6,1))</f>
        <v>Hébrard</v>
      </c>
      <c r="D6" s="6" t="s">
        <v>333</v>
      </c>
      <c r="E6" s="6" t="s">
        <v>315</v>
      </c>
      <c r="F6" s="7" t="s">
        <v>4</v>
      </c>
      <c r="G6" s="5" t="s">
        <v>79</v>
      </c>
      <c r="J6" s="12" t="s">
        <v>98</v>
      </c>
      <c r="K6" s="5" t="s">
        <v>240</v>
      </c>
    </row>
    <row r="7" spans="1:14">
      <c r="A7">
        <f t="shared" si="0"/>
        <v>6</v>
      </c>
      <c r="B7" t="str">
        <f>LEFT(D7, SEARCH(" ",D7,1))</f>
        <v xml:space="preserve">David </v>
      </c>
      <c r="C7" t="str">
        <f>RIGHT(D7,LEN(D7)-SEARCH(" ",D7,1))</f>
        <v>Latham</v>
      </c>
      <c r="D7" s="6" t="s">
        <v>332</v>
      </c>
      <c r="E7" s="6" t="s">
        <v>316</v>
      </c>
      <c r="F7" s="7" t="s">
        <v>88</v>
      </c>
      <c r="G7" s="5" t="s">
        <v>79</v>
      </c>
      <c r="J7" s="12" t="s">
        <v>119</v>
      </c>
      <c r="K7" s="5" t="s">
        <v>241</v>
      </c>
    </row>
    <row r="8" spans="1:14" ht="120">
      <c r="A8">
        <f t="shared" si="0"/>
        <v>7</v>
      </c>
      <c r="B8" t="str">
        <f>LEFT(D8, SEARCH(" ",D8,1))</f>
        <v xml:space="preserve">Christophe </v>
      </c>
      <c r="C8" t="str">
        <f>RIGHT(D8,LEN(D8)-SEARCH(" ",D8,1))</f>
        <v>Lovis</v>
      </c>
      <c r="D8" s="7" t="s">
        <v>330</v>
      </c>
      <c r="E8" s="7" t="s">
        <v>317</v>
      </c>
      <c r="F8" s="6" t="s">
        <v>5</v>
      </c>
      <c r="G8" s="5" t="s">
        <v>79</v>
      </c>
      <c r="J8" s="12" t="s">
        <v>120</v>
      </c>
      <c r="K8" s="5" t="s">
        <v>242</v>
      </c>
    </row>
    <row r="9" spans="1:14" ht="60">
      <c r="A9">
        <f t="shared" si="0"/>
        <v>8</v>
      </c>
      <c r="B9" t="str">
        <f>LEFT(D9, SEARCH(" ",D9,1))</f>
        <v xml:space="preserve">Luigi </v>
      </c>
      <c r="C9" t="str">
        <f>RIGHT(D9,LEN(D9)-SEARCH(" ",D9,1))</f>
        <v>Mancini</v>
      </c>
      <c r="D9" s="6" t="s">
        <v>335</v>
      </c>
      <c r="E9" s="6" t="s">
        <v>290</v>
      </c>
      <c r="F9" s="7" t="s">
        <v>6</v>
      </c>
      <c r="G9" s="5" t="s">
        <v>79</v>
      </c>
      <c r="J9" s="12" t="s">
        <v>130</v>
      </c>
      <c r="K9" s="5" t="s">
        <v>243</v>
      </c>
    </row>
    <row r="10" spans="1:14" ht="30">
      <c r="A10">
        <f t="shared" si="0"/>
        <v>9</v>
      </c>
      <c r="B10" t="str">
        <f>LEFT(D10, SEARCH(" ",D10,1))</f>
        <v xml:space="preserve">Francesco </v>
      </c>
      <c r="C10" t="str">
        <f>RIGHT(D10,LEN(D10)-SEARCH(" ",D10,1))</f>
        <v>Pepe</v>
      </c>
      <c r="D10" s="7" t="s">
        <v>7</v>
      </c>
      <c r="E10" s="7" t="s">
        <v>318</v>
      </c>
      <c r="F10" s="6" t="s">
        <v>5</v>
      </c>
      <c r="G10" s="5" t="s">
        <v>79</v>
      </c>
      <c r="J10" s="12" t="s">
        <v>112</v>
      </c>
      <c r="K10" s="5" t="s">
        <v>244</v>
      </c>
    </row>
    <row r="11" spans="1:14" ht="60">
      <c r="A11">
        <f t="shared" si="0"/>
        <v>10</v>
      </c>
      <c r="B11" t="str">
        <f>LEFT(D11, SEARCH(" ",D11,1))</f>
        <v xml:space="preserve">Manuel </v>
      </c>
      <c r="C11" t="str">
        <f>RIGHT(D11,LEN(D11)-SEARCH(" ",D11,1))</f>
        <v>Perger</v>
      </c>
      <c r="D11" s="7" t="s">
        <v>387</v>
      </c>
      <c r="E11" s="7" t="s">
        <v>388</v>
      </c>
      <c r="F11" s="18" t="s">
        <v>9</v>
      </c>
      <c r="G11" s="5" t="s">
        <v>79</v>
      </c>
      <c r="J11" s="12" t="s">
        <v>385</v>
      </c>
      <c r="K11" s="5" t="s">
        <v>389</v>
      </c>
    </row>
    <row r="12" spans="1:14">
      <c r="A12">
        <f t="shared" si="0"/>
        <v>11</v>
      </c>
      <c r="B12" t="str">
        <f>LEFT(D12, SEARCH(" ",D12,1))</f>
        <v xml:space="preserve">Rafael </v>
      </c>
      <c r="C12" t="str">
        <f>RIGHT(D12,LEN(D12)-SEARCH(" ",D12,1))</f>
        <v>Rebolo</v>
      </c>
      <c r="D12" s="7" t="s">
        <v>8</v>
      </c>
      <c r="E12" s="7" t="s">
        <v>319</v>
      </c>
      <c r="F12" s="7" t="s">
        <v>2</v>
      </c>
      <c r="G12" s="5" t="s">
        <v>79</v>
      </c>
      <c r="K12" s="5" t="s">
        <v>245</v>
      </c>
    </row>
    <row r="13" spans="1:14">
      <c r="A13">
        <f t="shared" si="0"/>
        <v>12</v>
      </c>
      <c r="B13" t="str">
        <f>LEFT(D13, SEARCH(" ",D13,1))</f>
        <v xml:space="preserve">Ignasi </v>
      </c>
      <c r="C13" t="str">
        <f>RIGHT(D13,LEN(D13)-SEARCH(" ",D13,1))</f>
        <v>Ribas</v>
      </c>
      <c r="D13" s="7" t="s">
        <v>10</v>
      </c>
      <c r="E13" s="7" t="s">
        <v>320</v>
      </c>
      <c r="F13" s="6" t="s">
        <v>9</v>
      </c>
      <c r="G13" s="5" t="s">
        <v>79</v>
      </c>
      <c r="K13" s="5" t="s">
        <v>246</v>
      </c>
      <c r="L13" s="5" t="s">
        <v>247</v>
      </c>
    </row>
    <row r="14" spans="1:14">
      <c r="A14">
        <f t="shared" si="0"/>
        <v>13</v>
      </c>
      <c r="B14" t="str">
        <f>LEFT(D14, SEARCH(" ",D14,SEARCH(" ",D14,1)+1))</f>
        <v xml:space="preserve">Nunos C. </v>
      </c>
      <c r="C14" t="str">
        <f>RIGHT(D14,LEN(D14)-SEARCH(" ",D14,SEARCH(" ",D14)+1))</f>
        <v xml:space="preserve">Santos </v>
      </c>
      <c r="D14" s="7" t="s">
        <v>12</v>
      </c>
      <c r="E14" s="7" t="s">
        <v>321</v>
      </c>
      <c r="F14" s="6" t="s">
        <v>11</v>
      </c>
      <c r="G14" s="5" t="s">
        <v>79</v>
      </c>
      <c r="K14" s="5" t="s">
        <v>248</v>
      </c>
    </row>
    <row r="15" spans="1:14" ht="30">
      <c r="A15">
        <f t="shared" si="0"/>
        <v>14</v>
      </c>
      <c r="B15" t="str">
        <f>LEFT(D15, SEARCH(" ",D15,1))</f>
        <v xml:space="preserve">Evgenya </v>
      </c>
      <c r="C15" t="str">
        <f>RIGHT(D15,LEN(D15)-SEARCH(" ",D15,1))</f>
        <v>Shkolnik</v>
      </c>
      <c r="D15" s="6" t="s">
        <v>14</v>
      </c>
      <c r="E15" s="6" t="s">
        <v>322</v>
      </c>
      <c r="F15" s="7" t="s">
        <v>13</v>
      </c>
      <c r="G15" s="5" t="s">
        <v>79</v>
      </c>
      <c r="J15" s="12" t="s">
        <v>167</v>
      </c>
      <c r="K15" s="5" t="s">
        <v>249</v>
      </c>
    </row>
    <row r="16" spans="1:14">
      <c r="A16">
        <f t="shared" si="0"/>
        <v>15</v>
      </c>
      <c r="B16" t="str">
        <f>LEFT(D16, SEARCH(" ",D16,1))</f>
        <v xml:space="preserve">John </v>
      </c>
      <c r="C16" t="str">
        <f>RIGHT(D16,LEN(D16)-SEARCH(" ",D16,1))</f>
        <v>Southworth</v>
      </c>
      <c r="D16" s="6" t="s">
        <v>334</v>
      </c>
      <c r="E16" s="6" t="s">
        <v>323</v>
      </c>
      <c r="F16" s="6" t="s">
        <v>15</v>
      </c>
      <c r="G16" s="5" t="s">
        <v>79</v>
      </c>
      <c r="J16" s="12" t="s">
        <v>98</v>
      </c>
      <c r="K16" s="5" t="s">
        <v>394</v>
      </c>
    </row>
    <row r="17" spans="1:14" ht="30">
      <c r="A17">
        <f t="shared" si="0"/>
        <v>16</v>
      </c>
      <c r="B17" t="str">
        <f>LEFT(D17, SEARCH(" ",D17,1))</f>
        <v xml:space="preserve">Amaury </v>
      </c>
      <c r="C17" t="str">
        <f>RIGHT(D17,LEN(D17)-SEARCH(" ",D17,1))</f>
        <v>Triaud</v>
      </c>
      <c r="D17" s="6" t="s">
        <v>329</v>
      </c>
      <c r="E17" s="6" t="s">
        <v>324</v>
      </c>
      <c r="F17" s="6" t="s">
        <v>5</v>
      </c>
      <c r="G17" s="5" t="s">
        <v>79</v>
      </c>
      <c r="J17" s="12" t="s">
        <v>127</v>
      </c>
      <c r="K17" s="5" t="s">
        <v>250</v>
      </c>
    </row>
    <row r="18" spans="1:14" ht="30">
      <c r="A18">
        <f t="shared" si="0"/>
        <v>17</v>
      </c>
      <c r="B18" t="str">
        <f>LEFT(D18, SEARCH(" ",D18,1))</f>
        <v xml:space="preserve">Laura </v>
      </c>
      <c r="C18" t="str">
        <f>RIGHT(D18,LEN(D18)-SEARCH(" ",D18,1))</f>
        <v>Affer</v>
      </c>
      <c r="D18" s="7" t="s">
        <v>17</v>
      </c>
      <c r="E18" s="7" t="s">
        <v>259</v>
      </c>
      <c r="F18" s="1" t="s">
        <v>16</v>
      </c>
      <c r="G18" s="5" t="s">
        <v>78</v>
      </c>
      <c r="K18" s="5" t="s">
        <v>174</v>
      </c>
    </row>
    <row r="19" spans="1:14">
      <c r="A19">
        <f t="shared" si="0"/>
        <v>18</v>
      </c>
      <c r="B19" t="str">
        <f>LEFT(D19, SEARCH(" ",D19,1))</f>
        <v xml:space="preserve">Juan </v>
      </c>
      <c r="C19" t="str">
        <f>RIGHT(D19,LEN(D19)-SEARCH(" ",D19,1))</f>
        <v>Alcalà</v>
      </c>
      <c r="D19" s="7" t="s">
        <v>96</v>
      </c>
      <c r="E19" s="7" t="s">
        <v>260</v>
      </c>
      <c r="F19" s="1" t="s">
        <v>18</v>
      </c>
      <c r="G19" s="5" t="s">
        <v>78</v>
      </c>
      <c r="I19" s="11" t="s">
        <v>87</v>
      </c>
      <c r="J19" s="12" t="s">
        <v>154</v>
      </c>
      <c r="K19" s="5" t="s">
        <v>175</v>
      </c>
    </row>
    <row r="20" spans="1:14" ht="45">
      <c r="A20">
        <f t="shared" si="0"/>
        <v>19</v>
      </c>
      <c r="B20" t="str">
        <f>LEFT(D20, SEARCH(" ",D20,1))</f>
        <v xml:space="preserve">Gloria </v>
      </c>
      <c r="C20" t="str">
        <f>RIGHT(D20,LEN(D20)-SEARCH(" ",D20,1))</f>
        <v>Andreuzzi</v>
      </c>
      <c r="D20" s="7" t="s">
        <v>349</v>
      </c>
      <c r="E20" s="7" t="s">
        <v>350</v>
      </c>
      <c r="F20" s="2" t="s">
        <v>35</v>
      </c>
      <c r="G20" s="5" t="s">
        <v>78</v>
      </c>
      <c r="J20" s="12" t="s">
        <v>354</v>
      </c>
      <c r="K20" s="5" t="s">
        <v>353</v>
      </c>
    </row>
    <row r="21" spans="1:14">
      <c r="A21">
        <f t="shared" si="0"/>
        <v>20</v>
      </c>
      <c r="B21" t="str">
        <f>LEFT(D21, SEARCH(" ",D21,1))</f>
        <v xml:space="preserve">Mauro </v>
      </c>
      <c r="C21" t="str">
        <f>RIGHT(D21,LEN(D21)-SEARCH(" ",D21,1))</f>
        <v>Barbieri</v>
      </c>
      <c r="D21" s="7" t="s">
        <v>20</v>
      </c>
      <c r="E21" s="7" t="s">
        <v>261</v>
      </c>
      <c r="F21" s="1" t="s">
        <v>19</v>
      </c>
      <c r="G21" s="5" t="s">
        <v>78</v>
      </c>
      <c r="H21" s="11" t="s">
        <v>145</v>
      </c>
      <c r="J21" s="12" t="s">
        <v>131</v>
      </c>
      <c r="K21" s="5" t="s">
        <v>176</v>
      </c>
      <c r="L21" s="12" t="s">
        <v>177</v>
      </c>
    </row>
    <row r="22" spans="1:14" ht="60">
      <c r="A22">
        <f t="shared" si="0"/>
        <v>21</v>
      </c>
      <c r="B22" t="str">
        <f>LEFT(D22, SEARCH(" ",D22,1))</f>
        <v xml:space="preserve">Luigi </v>
      </c>
      <c r="C22" t="str">
        <f>RIGHT(D22,LEN(D22)-SEARCH(" ",D22,1))</f>
        <v>Bedin</v>
      </c>
      <c r="D22" s="7" t="s">
        <v>22</v>
      </c>
      <c r="E22" s="7" t="s">
        <v>262</v>
      </c>
      <c r="F22" s="1" t="s">
        <v>21</v>
      </c>
      <c r="G22" s="5" t="s">
        <v>78</v>
      </c>
      <c r="H22" s="11" t="s">
        <v>117</v>
      </c>
      <c r="I22" s="11" t="s">
        <v>160</v>
      </c>
      <c r="J22" s="12" t="s">
        <v>155</v>
      </c>
      <c r="K22" s="5" t="s">
        <v>178</v>
      </c>
    </row>
    <row r="23" spans="1:14" ht="75">
      <c r="A23">
        <f t="shared" si="0"/>
        <v>22</v>
      </c>
      <c r="B23" t="str">
        <f>LEFT(D23, SEARCH(" ",D23,1))</f>
        <v xml:space="preserve">Serena </v>
      </c>
      <c r="C23" t="str">
        <f>RIGHT(D23,LEN(D23)-SEARCH(" ",D23,1))</f>
        <v>Benatti</v>
      </c>
      <c r="D23" s="7" t="s">
        <v>23</v>
      </c>
      <c r="E23" s="7" t="s">
        <v>263</v>
      </c>
      <c r="F23" s="1" t="s">
        <v>21</v>
      </c>
      <c r="G23" s="5" t="s">
        <v>78</v>
      </c>
      <c r="K23" s="5" t="s">
        <v>179</v>
      </c>
    </row>
    <row r="24" spans="1:14">
      <c r="A24">
        <f t="shared" si="0"/>
        <v>23</v>
      </c>
      <c r="B24" t="str">
        <f>LEFT(D24, SEARCH(" ",D24,1))</f>
        <v xml:space="preserve">Katia </v>
      </c>
      <c r="C24" t="str">
        <f>RIGHT(D24,LEN(D24)-SEARCH(" ",D24,1))</f>
        <v>Biazzo</v>
      </c>
      <c r="D24" s="7" t="s">
        <v>24</v>
      </c>
      <c r="E24" s="7" t="s">
        <v>264</v>
      </c>
      <c r="F24" s="1" t="s">
        <v>50</v>
      </c>
      <c r="G24" s="5" t="s">
        <v>78</v>
      </c>
      <c r="K24" s="5" t="s">
        <v>180</v>
      </c>
    </row>
    <row r="25" spans="1:14">
      <c r="A25">
        <f t="shared" si="0"/>
        <v>24</v>
      </c>
      <c r="B25" t="str">
        <f>LEFT(D25, SEARCH(" ",D25,1))</f>
        <v xml:space="preserve">Caterina </v>
      </c>
      <c r="C25" t="str">
        <f>RIGHT(D25,LEN(D25)-SEARCH(" ",D25,1))</f>
        <v>Boccato</v>
      </c>
      <c r="D25" s="7" t="s">
        <v>25</v>
      </c>
      <c r="E25" s="7" t="s">
        <v>265</v>
      </c>
      <c r="F25" s="2" t="s">
        <v>21</v>
      </c>
      <c r="G25" s="5" t="s">
        <v>78</v>
      </c>
      <c r="H25" s="11" t="s">
        <v>89</v>
      </c>
      <c r="K25" s="12" t="s">
        <v>181</v>
      </c>
      <c r="N25" s="12" t="s">
        <v>327</v>
      </c>
    </row>
    <row r="26" spans="1:14" ht="60">
      <c r="A26">
        <f t="shared" si="0"/>
        <v>25</v>
      </c>
      <c r="B26" t="str">
        <f>LEFT(D26, SEARCH(" ",D26,1))</f>
        <v xml:space="preserve">Mariangela </v>
      </c>
      <c r="C26" t="str">
        <f>RIGHT(D26,LEN(D26)-SEARCH(" ",D26,1))</f>
        <v>Bonavita</v>
      </c>
      <c r="D26" s="7" t="s">
        <v>26</v>
      </c>
      <c r="E26" s="7" t="s">
        <v>266</v>
      </c>
      <c r="F26" s="2" t="s">
        <v>21</v>
      </c>
      <c r="G26" s="5" t="s">
        <v>78</v>
      </c>
      <c r="I26" s="11" t="s">
        <v>90</v>
      </c>
      <c r="J26" s="12" t="s">
        <v>153</v>
      </c>
      <c r="K26" s="5" t="s">
        <v>182</v>
      </c>
    </row>
    <row r="27" spans="1:14" ht="30">
      <c r="A27">
        <f t="shared" si="0"/>
        <v>26</v>
      </c>
      <c r="B27" t="str">
        <f>LEFT(D27, SEARCH(" ",D27,1))</f>
        <v xml:space="preserve">Aldo </v>
      </c>
      <c r="C27" t="str">
        <f>RIGHT(D27,LEN(D27)-SEARCH(" ",D27,1))</f>
        <v>Bonomo</v>
      </c>
      <c r="D27" s="7" t="s">
        <v>28</v>
      </c>
      <c r="E27" s="7" t="s">
        <v>267</v>
      </c>
      <c r="F27" s="2" t="s">
        <v>27</v>
      </c>
      <c r="G27" s="5" t="s">
        <v>78</v>
      </c>
      <c r="H27" s="11" t="s">
        <v>146</v>
      </c>
      <c r="I27" s="11" t="s">
        <v>152</v>
      </c>
      <c r="J27" s="12" t="s">
        <v>132</v>
      </c>
      <c r="K27" s="5" t="s">
        <v>183</v>
      </c>
      <c r="L27" s="5" t="s">
        <v>184</v>
      </c>
    </row>
    <row r="28" spans="1:14" ht="135">
      <c r="A28">
        <f t="shared" si="0"/>
        <v>27</v>
      </c>
      <c r="B28" t="str">
        <f>LEFT(D28, SEARCH(" ",D28,1))</f>
        <v xml:space="preserve">Francesco </v>
      </c>
      <c r="C28" t="str">
        <f>RIGHT(D28,LEN(D28)-SEARCH(" ",D28,1))</f>
        <v>Borsa</v>
      </c>
      <c r="D28" s="7" t="s">
        <v>30</v>
      </c>
      <c r="E28" s="7" t="s">
        <v>268</v>
      </c>
      <c r="F28" s="2" t="s">
        <v>29</v>
      </c>
      <c r="G28" s="5" t="s">
        <v>78</v>
      </c>
      <c r="J28" s="12" t="s">
        <v>138</v>
      </c>
      <c r="K28" s="5" t="s">
        <v>185</v>
      </c>
    </row>
    <row r="29" spans="1:14" ht="45">
      <c r="A29">
        <f t="shared" si="0"/>
        <v>28</v>
      </c>
      <c r="B29" t="str">
        <f>LEFT(D29, SEARCH(" ",D29,1))</f>
        <v xml:space="preserve">Luca </v>
      </c>
      <c r="C29" t="str">
        <f>RIGHT(D29,LEN(D29)-SEARCH(" ",D29,1))</f>
        <v>Borsato</v>
      </c>
      <c r="D29" s="7" t="s">
        <v>31</v>
      </c>
      <c r="E29" s="7" t="s">
        <v>269</v>
      </c>
      <c r="F29" s="2" t="s">
        <v>19</v>
      </c>
      <c r="G29" s="5" t="s">
        <v>78</v>
      </c>
      <c r="I29" s="11" t="s">
        <v>91</v>
      </c>
      <c r="J29" s="12" t="s">
        <v>156</v>
      </c>
      <c r="K29" s="5" t="s">
        <v>186</v>
      </c>
    </row>
    <row r="30" spans="1:14" ht="45">
      <c r="A30">
        <f t="shared" si="0"/>
        <v>29</v>
      </c>
      <c r="B30" t="str">
        <f>LEFT(D30, SEARCH(" ",D30,1))</f>
        <v xml:space="preserve">Elena </v>
      </c>
      <c r="C30" t="str">
        <f>RIGHT(D30,LEN(D30)-SEARCH(" ",D30,1))</f>
        <v>Carolo</v>
      </c>
      <c r="D30" s="7" t="s">
        <v>32</v>
      </c>
      <c r="E30" s="7" t="s">
        <v>270</v>
      </c>
      <c r="F30" s="2" t="s">
        <v>21</v>
      </c>
      <c r="G30" s="5" t="s">
        <v>78</v>
      </c>
      <c r="K30" s="5" t="s">
        <v>187</v>
      </c>
    </row>
    <row r="31" spans="1:14">
      <c r="A31">
        <f t="shared" si="0"/>
        <v>30</v>
      </c>
      <c r="B31" t="str">
        <f>LEFT(D31, SEARCH(" ",D31,1))</f>
        <v xml:space="preserve">Riccardo </v>
      </c>
      <c r="C31" t="str">
        <f>RIGHT(D31,LEN(D31)-SEARCH(" ",D31,1))</f>
        <v xml:space="preserve">Claudi </v>
      </c>
      <c r="D31" s="7" t="s">
        <v>34</v>
      </c>
      <c r="E31" s="7" t="s">
        <v>271</v>
      </c>
      <c r="F31" s="2" t="s">
        <v>33</v>
      </c>
      <c r="G31" s="5" t="s">
        <v>78</v>
      </c>
      <c r="H31" s="11" t="s">
        <v>172</v>
      </c>
      <c r="I31" s="11" t="s">
        <v>135</v>
      </c>
      <c r="J31" s="12" t="s">
        <v>171</v>
      </c>
      <c r="K31" s="5" t="s">
        <v>188</v>
      </c>
      <c r="M31" s="12" t="s">
        <v>326</v>
      </c>
      <c r="N31" s="12" t="s">
        <v>327</v>
      </c>
    </row>
    <row r="32" spans="1:14" ht="120">
      <c r="A32">
        <f t="shared" si="0"/>
        <v>31</v>
      </c>
      <c r="B32" t="str">
        <f>LEFT(D32, SEARCH(" ",D32,1))</f>
        <v xml:space="preserve">Rosario </v>
      </c>
      <c r="C32" t="str">
        <f>RIGHT(D32,LEN(D32)-SEARCH(" ",D32,1))</f>
        <v>Cosentino</v>
      </c>
      <c r="D32" s="7" t="s">
        <v>36</v>
      </c>
      <c r="E32" s="7" t="s">
        <v>272</v>
      </c>
      <c r="F32" s="2" t="s">
        <v>35</v>
      </c>
      <c r="G32" s="5" t="s">
        <v>78</v>
      </c>
      <c r="H32" s="11" t="s">
        <v>101</v>
      </c>
      <c r="I32" s="11" t="s">
        <v>251</v>
      </c>
      <c r="K32" s="5" t="s">
        <v>189</v>
      </c>
      <c r="N32" s="12" t="s">
        <v>327</v>
      </c>
    </row>
    <row r="33" spans="1:14" ht="30">
      <c r="A33">
        <f t="shared" si="0"/>
        <v>32</v>
      </c>
      <c r="B33" t="str">
        <f>LEFT(D33, SEARCH(" ",D33,1))</f>
        <v xml:space="preserve">Elvira </v>
      </c>
      <c r="C33" t="str">
        <f>RIGHT(D33,LEN(D33)-SEARCH(" ",D33,1))</f>
        <v>Covino</v>
      </c>
      <c r="D33" s="7" t="s">
        <v>37</v>
      </c>
      <c r="E33" s="7" t="s">
        <v>273</v>
      </c>
      <c r="F33" s="2" t="s">
        <v>18</v>
      </c>
      <c r="G33" s="5" t="s">
        <v>78</v>
      </c>
      <c r="H33" s="11" t="s">
        <v>121</v>
      </c>
      <c r="I33" s="11" t="s">
        <v>122</v>
      </c>
      <c r="J33" s="12" t="s">
        <v>153</v>
      </c>
      <c r="K33" s="5" t="s">
        <v>190</v>
      </c>
      <c r="N33" s="12" t="s">
        <v>327</v>
      </c>
    </row>
    <row r="34" spans="1:14" ht="45">
      <c r="A34">
        <f t="shared" si="0"/>
        <v>33</v>
      </c>
      <c r="B34" t="str">
        <f>LEFT(D34, SEARCH(" ",D34,1))</f>
        <v xml:space="preserve">Andrea </v>
      </c>
      <c r="C34" t="str">
        <f>RIGHT(D34,LEN(D34)-SEARCH(" ",D34,1))</f>
        <v>Cunial</v>
      </c>
      <c r="D34" s="7" t="s">
        <v>337</v>
      </c>
      <c r="E34" s="7" t="s">
        <v>274</v>
      </c>
      <c r="F34" s="2" t="s">
        <v>19</v>
      </c>
      <c r="G34" s="5" t="s">
        <v>78</v>
      </c>
      <c r="J34" s="12" t="s">
        <v>148</v>
      </c>
      <c r="K34" s="5" t="s">
        <v>191</v>
      </c>
      <c r="L34" s="5" t="s">
        <v>192</v>
      </c>
    </row>
    <row r="35" spans="1:14" ht="30">
      <c r="A35">
        <f t="shared" si="0"/>
        <v>34</v>
      </c>
      <c r="B35" t="str">
        <f>LEFT(D35, SEARCH(" ",D35,1))</f>
        <v xml:space="preserve">Mario </v>
      </c>
      <c r="C35" t="str">
        <f>RIGHT(D35,LEN(D35)-SEARCH(" ",D35,1))</f>
        <v>Damasso</v>
      </c>
      <c r="D35" s="7" t="s">
        <v>38</v>
      </c>
      <c r="E35" s="7" t="s">
        <v>275</v>
      </c>
      <c r="F35" s="2" t="s">
        <v>27</v>
      </c>
      <c r="G35" s="5" t="s">
        <v>78</v>
      </c>
      <c r="I35" s="11" t="s">
        <v>81</v>
      </c>
      <c r="J35" s="12" t="s">
        <v>100</v>
      </c>
      <c r="K35" s="5" t="s">
        <v>193</v>
      </c>
      <c r="L35" s="5" t="s">
        <v>194</v>
      </c>
    </row>
    <row r="36" spans="1:14" ht="60">
      <c r="A36">
        <f t="shared" si="0"/>
        <v>35</v>
      </c>
      <c r="B36" t="str">
        <f>LEFT(D36, SEARCH(" ",D36,1))</f>
        <v xml:space="preserve">Francesco </v>
      </c>
      <c r="C36" t="str">
        <f>RIGHT(D36,LEN(D36)-SEARCH(" ",D36,1))</f>
        <v>Damiani</v>
      </c>
      <c r="D36" s="7" t="s">
        <v>367</v>
      </c>
      <c r="E36" s="7" t="s">
        <v>368</v>
      </c>
      <c r="F36" s="2" t="s">
        <v>58</v>
      </c>
      <c r="G36" s="5" t="s">
        <v>78</v>
      </c>
      <c r="J36" s="12" t="s">
        <v>369</v>
      </c>
      <c r="K36" s="5" t="s">
        <v>370</v>
      </c>
    </row>
    <row r="37" spans="1:14">
      <c r="A37">
        <f t="shared" si="0"/>
        <v>36</v>
      </c>
      <c r="B37" t="str">
        <f>LEFT(D37, SEARCH(" ",D37,1))</f>
        <v xml:space="preserve">Silvano </v>
      </c>
      <c r="C37" t="str">
        <f>RIGHT(D37,LEN(D37)-SEARCH(" ",D37,1))</f>
        <v xml:space="preserve">Desidera </v>
      </c>
      <c r="D37" s="7" t="s">
        <v>40</v>
      </c>
      <c r="E37" s="7" t="s">
        <v>276</v>
      </c>
      <c r="F37" s="2" t="s">
        <v>39</v>
      </c>
      <c r="G37" s="5" t="s">
        <v>78</v>
      </c>
      <c r="H37" s="11" t="s">
        <v>109</v>
      </c>
      <c r="I37" s="11" t="s">
        <v>110</v>
      </c>
      <c r="J37" s="12" t="s">
        <v>113</v>
      </c>
      <c r="K37" s="5" t="s">
        <v>195</v>
      </c>
      <c r="M37" s="12" t="s">
        <v>326</v>
      </c>
      <c r="N37" s="12" t="s">
        <v>327</v>
      </c>
    </row>
    <row r="38" spans="1:14" ht="90">
      <c r="A38">
        <f t="shared" si="0"/>
        <v>37</v>
      </c>
      <c r="B38" t="str">
        <f>LEFT(D38, SEARCH(" ",D38,1))</f>
        <v xml:space="preserve">Luca </v>
      </c>
      <c r="C38" t="str">
        <f>RIGHT(D38,LEN(D38)-SEARCH(" ",D38,1))</f>
        <v>Di Fabrizio</v>
      </c>
      <c r="D38" s="7" t="s">
        <v>253</v>
      </c>
      <c r="E38" s="7" t="s">
        <v>277</v>
      </c>
      <c r="F38" s="2" t="s">
        <v>35</v>
      </c>
      <c r="G38" s="5" t="s">
        <v>78</v>
      </c>
      <c r="I38" s="11" t="s">
        <v>102</v>
      </c>
      <c r="J38" s="12" t="s">
        <v>102</v>
      </c>
      <c r="K38" s="5" t="s">
        <v>254</v>
      </c>
    </row>
    <row r="39" spans="1:14">
      <c r="A39">
        <f t="shared" si="0"/>
        <v>38</v>
      </c>
      <c r="B39" t="str">
        <f>LEFT(D39, SEARCH(" ",D39,SEARCH(" ",D39,1)+1))</f>
        <v xml:space="preserve">Maria Pia </v>
      </c>
      <c r="C39" t="str">
        <f>RIGHT(D39,LEN(D39)-SEARCH(" ",D39,SEARCH(" ",D39)+1))</f>
        <v>Di Mauro</v>
      </c>
      <c r="D39" s="7" t="s">
        <v>42</v>
      </c>
      <c r="E39" s="7" t="s">
        <v>278</v>
      </c>
      <c r="F39" s="2" t="s">
        <v>41</v>
      </c>
      <c r="G39" s="5" t="s">
        <v>78</v>
      </c>
      <c r="K39" s="5" t="s">
        <v>196</v>
      </c>
    </row>
    <row r="40" spans="1:14">
      <c r="A40">
        <f t="shared" si="0"/>
        <v>39</v>
      </c>
      <c r="B40" t="str">
        <f>LEFT(D40, SEARCH(" ",D40,1))</f>
        <v xml:space="preserve">Antonino </v>
      </c>
      <c r="C40" t="str">
        <f>RIGHT(D40,LEN(D40)-SEARCH(" ",D40,1))</f>
        <v xml:space="preserve">F. Lanza </v>
      </c>
      <c r="D40" s="7" t="s">
        <v>48</v>
      </c>
      <c r="E40" s="7" t="s">
        <v>285</v>
      </c>
      <c r="F40" s="2" t="s">
        <v>47</v>
      </c>
      <c r="G40" s="5" t="s">
        <v>78</v>
      </c>
      <c r="H40" s="11" t="s">
        <v>151</v>
      </c>
      <c r="J40" s="12" t="s">
        <v>168</v>
      </c>
      <c r="K40" s="5" t="s">
        <v>203</v>
      </c>
      <c r="M40" s="12" t="s">
        <v>326</v>
      </c>
      <c r="N40" s="12" t="s">
        <v>327</v>
      </c>
    </row>
    <row r="41" spans="1:14" ht="120">
      <c r="A41">
        <f t="shared" si="0"/>
        <v>40</v>
      </c>
      <c r="B41" t="str">
        <f>LEFT(D41, SEARCH(" ",D41,1))</f>
        <v xml:space="preserve">Aldo </v>
      </c>
      <c r="C41" t="str">
        <f>RIGHT(D41,LEN(D41)-SEARCH(" ",D41,1))</f>
        <v>Fiorenzano Martinez</v>
      </c>
      <c r="D41" s="7" t="s">
        <v>104</v>
      </c>
      <c r="E41" s="7" t="s">
        <v>279</v>
      </c>
      <c r="F41" s="2" t="s">
        <v>35</v>
      </c>
      <c r="G41" s="5" t="s">
        <v>78</v>
      </c>
      <c r="J41" s="12" t="s">
        <v>97</v>
      </c>
      <c r="K41" s="5" t="s">
        <v>197</v>
      </c>
    </row>
    <row r="42" spans="1:14" ht="30">
      <c r="A42">
        <f t="shared" si="0"/>
        <v>41</v>
      </c>
      <c r="B42" t="str">
        <f>LEFT(D42, SEARCH(" ",D42,1))</f>
        <v xml:space="preserve">Davide </v>
      </c>
      <c r="C42" t="str">
        <f>RIGHT(D42,LEN(D42)-SEARCH(" ",D42,1))</f>
        <v>Gandolfi</v>
      </c>
      <c r="D42" s="7" t="s">
        <v>3</v>
      </c>
      <c r="E42" s="7" t="s">
        <v>314</v>
      </c>
      <c r="F42" s="7" t="s">
        <v>50</v>
      </c>
      <c r="G42" s="5" t="s">
        <v>78</v>
      </c>
      <c r="K42" s="5" t="s">
        <v>375</v>
      </c>
    </row>
    <row r="43" spans="1:14" ht="45">
      <c r="A43">
        <f t="shared" si="0"/>
        <v>42</v>
      </c>
      <c r="B43" t="str">
        <f>LEFT(D43, SEARCH(" ",D43,1))</f>
        <v xml:space="preserve">Paolo </v>
      </c>
      <c r="C43" t="str">
        <f>RIGHT(D43,LEN(D43)-SEARCH(" ",D43,1))</f>
        <v>Giacobbe</v>
      </c>
      <c r="D43" s="7" t="s">
        <v>103</v>
      </c>
      <c r="E43" s="7" t="s">
        <v>280</v>
      </c>
      <c r="F43" s="2" t="s">
        <v>27</v>
      </c>
      <c r="G43" s="5" t="s">
        <v>78</v>
      </c>
      <c r="I43" s="11" t="s">
        <v>80</v>
      </c>
      <c r="J43" s="12" t="s">
        <v>99</v>
      </c>
      <c r="K43" s="5" t="s">
        <v>198</v>
      </c>
    </row>
    <row r="44" spans="1:14">
      <c r="A44">
        <f t="shared" si="0"/>
        <v>43</v>
      </c>
      <c r="B44" t="str">
        <f>LEFT(D44, SEARCH(" ",D44,1))</f>
        <v xml:space="preserve">Valentina </v>
      </c>
      <c r="C44" t="str">
        <f>RIGHT(D44,LEN(D44)-SEARCH(" ",D44,1))</f>
        <v>Granata</v>
      </c>
      <c r="D44" s="7" t="s">
        <v>43</v>
      </c>
      <c r="E44" s="7" t="s">
        <v>281</v>
      </c>
      <c r="F44" s="2" t="s">
        <v>19</v>
      </c>
      <c r="G44" s="5" t="s">
        <v>78</v>
      </c>
      <c r="J44" s="12" t="s">
        <v>118</v>
      </c>
      <c r="K44" s="5" t="s">
        <v>199</v>
      </c>
    </row>
    <row r="45" spans="1:14" ht="90">
      <c r="A45">
        <f t="shared" si="0"/>
        <v>44</v>
      </c>
      <c r="B45" t="str">
        <f>LEFT(D45, SEARCH(" ",D45,1))</f>
        <v xml:space="preserve">Raffaele </v>
      </c>
      <c r="C45" t="str">
        <f>RIGHT(D45,LEN(D45)-SEARCH(" ",D45,1))</f>
        <v xml:space="preserve">Gratton </v>
      </c>
      <c r="D45" s="7" t="s">
        <v>44</v>
      </c>
      <c r="E45" s="7" t="s">
        <v>282</v>
      </c>
      <c r="F45" s="2" t="s">
        <v>39</v>
      </c>
      <c r="G45" s="5" t="s">
        <v>78</v>
      </c>
      <c r="H45" s="11" t="s">
        <v>105</v>
      </c>
      <c r="I45" s="11" t="s">
        <v>153</v>
      </c>
      <c r="J45" s="12" t="s">
        <v>111</v>
      </c>
      <c r="K45" s="5" t="s">
        <v>200</v>
      </c>
      <c r="M45" s="12" t="s">
        <v>326</v>
      </c>
      <c r="N45" s="12" t="s">
        <v>327</v>
      </c>
    </row>
    <row r="46" spans="1:14">
      <c r="A46">
        <f t="shared" si="0"/>
        <v>45</v>
      </c>
      <c r="B46" t="str">
        <f>LEFT(D46, SEARCH(" ",D46,1))</f>
        <v xml:space="preserve">Avet </v>
      </c>
      <c r="C46" t="str">
        <f>RIGHT(D46,LEN(D46)-SEARCH(" ",D46,1))</f>
        <v>Harutyunyan</v>
      </c>
      <c r="D46" s="6" t="s">
        <v>338</v>
      </c>
      <c r="E46" s="6" t="s">
        <v>283</v>
      </c>
      <c r="F46" s="2" t="s">
        <v>35</v>
      </c>
      <c r="G46" s="5" t="s">
        <v>78</v>
      </c>
      <c r="H46" s="11" t="s">
        <v>102</v>
      </c>
      <c r="J46" s="12" t="s">
        <v>92</v>
      </c>
      <c r="K46" s="5" t="s">
        <v>201</v>
      </c>
    </row>
    <row r="47" spans="1:14" ht="30">
      <c r="A47">
        <f t="shared" si="0"/>
        <v>46</v>
      </c>
      <c r="B47" t="str">
        <f>LEFT(D47, SEARCH(" ",D47,1))</f>
        <v xml:space="preserve">Cristina </v>
      </c>
      <c r="C47" t="str">
        <f>RIGHT(D47,LEN(D47)-SEARCH(" ",D47,1))</f>
        <v>Knapic</v>
      </c>
      <c r="D47" s="6" t="s">
        <v>46</v>
      </c>
      <c r="E47" s="6" t="s">
        <v>284</v>
      </c>
      <c r="F47" s="2" t="s">
        <v>45</v>
      </c>
      <c r="G47" s="5" t="s">
        <v>78</v>
      </c>
      <c r="H47" s="11" t="s">
        <v>141</v>
      </c>
      <c r="I47" s="11" t="s">
        <v>107</v>
      </c>
      <c r="J47" s="12" t="s">
        <v>139</v>
      </c>
      <c r="K47" s="5" t="s">
        <v>202</v>
      </c>
    </row>
    <row r="48" spans="1:14">
      <c r="A48">
        <f t="shared" si="0"/>
        <v>47</v>
      </c>
      <c r="B48" t="str">
        <f>LEFT(D48, SEARCH(" ",D48,1))</f>
        <v xml:space="preserve">Mario </v>
      </c>
      <c r="C48" t="str">
        <f>RIGHT(D48,LEN(D48)-SEARCH(" ",D48,1))</f>
        <v>Lattanzi</v>
      </c>
      <c r="D48" s="7" t="s">
        <v>49</v>
      </c>
      <c r="E48" s="7" t="s">
        <v>286</v>
      </c>
      <c r="F48" s="2" t="s">
        <v>27</v>
      </c>
      <c r="G48" s="5" t="s">
        <v>78</v>
      </c>
      <c r="K48" s="5" t="s">
        <v>204</v>
      </c>
    </row>
    <row r="49" spans="1:14" ht="75">
      <c r="A49">
        <f t="shared" si="0"/>
        <v>48</v>
      </c>
      <c r="B49" t="str">
        <f>LEFT(D49, SEARCH(" ",D49,1))</f>
        <v xml:space="preserve">Giuseppe </v>
      </c>
      <c r="C49" t="str">
        <f>RIGHT(D49,LEN(D49)-SEARCH(" ",D49,1))</f>
        <v>Leto</v>
      </c>
      <c r="D49" s="7" t="s">
        <v>51</v>
      </c>
      <c r="E49" s="7" t="s">
        <v>287</v>
      </c>
      <c r="F49" s="2" t="s">
        <v>50</v>
      </c>
      <c r="G49" s="5" t="s">
        <v>78</v>
      </c>
      <c r="J49" s="12" t="s">
        <v>149</v>
      </c>
      <c r="K49" s="5" t="s">
        <v>205</v>
      </c>
    </row>
    <row r="50" spans="1:14">
      <c r="A50">
        <f t="shared" si="0"/>
        <v>49</v>
      </c>
      <c r="B50" t="str">
        <f>LEFT(D50, SEARCH(" ",D50,1))</f>
        <v xml:space="preserve">Giuseppe </v>
      </c>
      <c r="C50" t="str">
        <f>RIGHT(D50,LEN(D50)-SEARCH(" ",D50,1))</f>
        <v>Lodato</v>
      </c>
      <c r="D50" s="7" t="s">
        <v>53</v>
      </c>
      <c r="E50" s="7" t="s">
        <v>288</v>
      </c>
      <c r="F50" s="2" t="s">
        <v>52</v>
      </c>
      <c r="G50" s="5" t="s">
        <v>78</v>
      </c>
      <c r="K50" s="5" t="s">
        <v>206</v>
      </c>
    </row>
    <row r="51" spans="1:14" ht="60">
      <c r="A51">
        <f t="shared" si="0"/>
        <v>50</v>
      </c>
      <c r="B51" t="str">
        <f>LEFT(D51, SEARCH(" ",D51,1))</f>
        <v xml:space="preserve">Antonio </v>
      </c>
      <c r="C51" t="str">
        <f>RIGHT(D51,LEN(D51)-SEARCH(" ",D51,1))</f>
        <v>Maggio</v>
      </c>
      <c r="D51" s="7" t="s">
        <v>54</v>
      </c>
      <c r="E51" s="7" t="s">
        <v>289</v>
      </c>
      <c r="F51" s="2" t="s">
        <v>16</v>
      </c>
      <c r="G51" s="5" t="s">
        <v>78</v>
      </c>
      <c r="H51" s="11" t="s">
        <v>165</v>
      </c>
      <c r="K51" s="5" t="s">
        <v>207</v>
      </c>
      <c r="N51" s="12" t="s">
        <v>327</v>
      </c>
    </row>
    <row r="52" spans="1:14" ht="60">
      <c r="A52">
        <f t="shared" si="0"/>
        <v>51</v>
      </c>
      <c r="B52" t="str">
        <f>LEFT(D52, SEARCH(" ",D52,1))</f>
        <v xml:space="preserve">Luca </v>
      </c>
      <c r="C52" t="str">
        <f>RIGHT(D52,LEN(D52)-SEARCH(" ",D52,1))</f>
        <v>Malavolta</v>
      </c>
      <c r="D52" s="7" t="s">
        <v>55</v>
      </c>
      <c r="E52" s="7" t="s">
        <v>290</v>
      </c>
      <c r="F52" s="2" t="s">
        <v>19</v>
      </c>
      <c r="G52" s="5" t="s">
        <v>78</v>
      </c>
      <c r="H52" s="11" t="s">
        <v>116</v>
      </c>
      <c r="I52" s="11" t="s">
        <v>115</v>
      </c>
      <c r="J52" s="12" t="s">
        <v>144</v>
      </c>
      <c r="K52" s="5" t="s">
        <v>208</v>
      </c>
      <c r="L52" s="5" t="s">
        <v>209</v>
      </c>
    </row>
    <row r="53" spans="1:14">
      <c r="A53">
        <f t="shared" si="0"/>
        <v>52</v>
      </c>
      <c r="B53" t="str">
        <f>LEFT(D53, SEARCH(" ",D53,1))</f>
        <v xml:space="preserve">Jesus </v>
      </c>
      <c r="C53" t="str">
        <f>RIGHT(D53,LEN(D53)-SEARCH(" ",D53,1))</f>
        <v>Maldonado</v>
      </c>
      <c r="D53" s="7" t="s">
        <v>380</v>
      </c>
      <c r="E53" s="7" t="s">
        <v>381</v>
      </c>
      <c r="F53" s="2" t="s">
        <v>16</v>
      </c>
      <c r="G53" s="5" t="s">
        <v>78</v>
      </c>
    </row>
    <row r="54" spans="1:14" ht="105">
      <c r="A54">
        <f t="shared" si="0"/>
        <v>53</v>
      </c>
      <c r="B54" t="str">
        <f>LEFT(D54, SEARCH(" ",D54,1))</f>
        <v xml:space="preserve">Francesco </v>
      </c>
      <c r="C54" t="str">
        <f>RIGHT(D54,LEN(D54)-SEARCH(" ",D54,1))</f>
        <v>Marzari</v>
      </c>
      <c r="D54" s="7" t="s">
        <v>56</v>
      </c>
      <c r="E54" s="7" t="s">
        <v>291</v>
      </c>
      <c r="F54" s="2" t="s">
        <v>19</v>
      </c>
      <c r="G54" s="5" t="s">
        <v>78</v>
      </c>
      <c r="H54" s="11" t="s">
        <v>91</v>
      </c>
      <c r="J54" s="12" t="s">
        <v>161</v>
      </c>
      <c r="K54" s="5" t="s">
        <v>210</v>
      </c>
      <c r="L54" s="5" t="s">
        <v>211</v>
      </c>
    </row>
    <row r="55" spans="1:14">
      <c r="A55">
        <f t="shared" si="0"/>
        <v>54</v>
      </c>
      <c r="B55" t="str">
        <f>LEFT(D55, SEARCH(" ",D55,1))</f>
        <v xml:space="preserve">Sabrina </v>
      </c>
      <c r="C55" t="str">
        <f>RIGHT(D55,LEN(D55)-SEARCH(" ",D55,1))</f>
        <v>Masiero</v>
      </c>
      <c r="D55" s="7" t="s">
        <v>364</v>
      </c>
      <c r="E55" s="7" t="s">
        <v>365</v>
      </c>
      <c r="F55" s="2" t="s">
        <v>39</v>
      </c>
      <c r="G55" s="5" t="s">
        <v>78</v>
      </c>
      <c r="J55" s="11" t="s">
        <v>354</v>
      </c>
      <c r="K55" s="5" t="s">
        <v>366</v>
      </c>
    </row>
    <row r="56" spans="1:14" ht="75">
      <c r="A56">
        <f t="shared" si="0"/>
        <v>55</v>
      </c>
      <c r="B56" t="str">
        <f>LEFT(D56, SEARCH(" ",D56,1))</f>
        <v xml:space="preserve">Sergio </v>
      </c>
      <c r="C56" t="str">
        <f>RIGHT(D56,LEN(D56)-SEARCH(" ",D56,1))</f>
        <v>Messina</v>
      </c>
      <c r="D56" s="7" t="s">
        <v>57</v>
      </c>
      <c r="E56" s="7" t="s">
        <v>292</v>
      </c>
      <c r="F56" s="2" t="s">
        <v>50</v>
      </c>
      <c r="G56" s="5" t="s">
        <v>78</v>
      </c>
      <c r="H56" s="11" t="s">
        <v>147</v>
      </c>
      <c r="J56" s="12" t="s">
        <v>133</v>
      </c>
      <c r="K56" s="5" t="s">
        <v>212</v>
      </c>
      <c r="L56" s="5" t="s">
        <v>213</v>
      </c>
    </row>
    <row r="57" spans="1:14" ht="105">
      <c r="A57">
        <f t="shared" si="0"/>
        <v>56</v>
      </c>
      <c r="B57" t="str">
        <f>LEFT(D57, SEARCH(" ",D57,1))</f>
        <v xml:space="preserve">Giuseppina </v>
      </c>
      <c r="C57" t="str">
        <f>RIGHT(D57,LEN(D57)-SEARCH(" ",D57,1))</f>
        <v xml:space="preserve">Micela </v>
      </c>
      <c r="D57" s="7" t="s">
        <v>59</v>
      </c>
      <c r="E57" s="7" t="s">
        <v>293</v>
      </c>
      <c r="F57" s="2" t="s">
        <v>58</v>
      </c>
      <c r="G57" s="5" t="s">
        <v>78</v>
      </c>
      <c r="H57" s="11" t="s">
        <v>163</v>
      </c>
      <c r="I57" s="11" t="s">
        <v>164</v>
      </c>
      <c r="K57" s="5" t="s">
        <v>214</v>
      </c>
      <c r="L57" s="5" t="s">
        <v>215</v>
      </c>
      <c r="M57" s="12" t="s">
        <v>326</v>
      </c>
      <c r="N57" s="12" t="s">
        <v>327</v>
      </c>
    </row>
    <row r="58" spans="1:14">
      <c r="A58">
        <f t="shared" si="0"/>
        <v>57</v>
      </c>
      <c r="B58" t="str">
        <f>LEFT(D58, SEARCH(" ",D58,1))</f>
        <v xml:space="preserve">Paolo </v>
      </c>
      <c r="C58" t="s">
        <v>346</v>
      </c>
      <c r="D58" s="7" t="s">
        <v>348</v>
      </c>
      <c r="E58" s="7" t="s">
        <v>351</v>
      </c>
      <c r="F58" s="2" t="s">
        <v>45</v>
      </c>
      <c r="G58" s="5" t="s">
        <v>78</v>
      </c>
      <c r="K58" s="5" t="s">
        <v>352</v>
      </c>
    </row>
    <row r="59" spans="1:14">
      <c r="A59">
        <f t="shared" si="0"/>
        <v>58</v>
      </c>
      <c r="B59" t="str">
        <f>LEFT(D59, SEARCH(" ",D59,1))</f>
        <v xml:space="preserve">Emilio </v>
      </c>
      <c r="C59" t="str">
        <f>RIGHT(D59,LEN(D59)-SEARCH(" ",D59,1))</f>
        <v>Molinari</v>
      </c>
      <c r="D59" s="7" t="s">
        <v>60</v>
      </c>
      <c r="E59" s="7" t="s">
        <v>294</v>
      </c>
      <c r="F59" s="2" t="s">
        <v>35</v>
      </c>
      <c r="G59" s="5" t="s">
        <v>78</v>
      </c>
      <c r="J59" s="12" t="s">
        <v>93</v>
      </c>
      <c r="K59" s="5" t="s">
        <v>216</v>
      </c>
      <c r="L59" s="5" t="s">
        <v>217</v>
      </c>
      <c r="N59" s="12" t="s">
        <v>327</v>
      </c>
    </row>
    <row r="60" spans="1:14" ht="30">
      <c r="A60">
        <f t="shared" si="0"/>
        <v>59</v>
      </c>
      <c r="B60" t="str">
        <f>LEFT(D60, SEARCH(" ",D60,1))</f>
        <v xml:space="preserve">Marco </v>
      </c>
      <c r="C60" t="str">
        <f>RIGHT(D60,LEN(D60)-SEARCH(" ",D60,1))</f>
        <v>Molinaro</v>
      </c>
      <c r="D60" s="7" t="s">
        <v>347</v>
      </c>
      <c r="E60" s="7" t="s">
        <v>295</v>
      </c>
      <c r="F60" s="2" t="s">
        <v>45</v>
      </c>
      <c r="G60" s="5" t="s">
        <v>78</v>
      </c>
      <c r="H60" s="11" t="s">
        <v>107</v>
      </c>
      <c r="I60" s="11" t="s">
        <v>106</v>
      </c>
      <c r="J60" s="12" t="s">
        <v>143</v>
      </c>
      <c r="K60" s="5" t="s">
        <v>218</v>
      </c>
    </row>
    <row r="61" spans="1:14">
      <c r="A61">
        <f t="shared" si="0"/>
        <v>60</v>
      </c>
      <c r="B61" t="str">
        <f>LEFT(D61, SEARCH(" ",D61,1))</f>
        <v xml:space="preserve">Carlo </v>
      </c>
      <c r="C61" t="str">
        <f>RIGHT(D61,LEN(D61)-SEARCH(" ",D61,1))</f>
        <v>Mordasini</v>
      </c>
      <c r="D61" s="7" t="s">
        <v>339</v>
      </c>
      <c r="E61" s="7" t="s">
        <v>296</v>
      </c>
      <c r="F61" s="2" t="s">
        <v>61</v>
      </c>
      <c r="G61" s="5" t="s">
        <v>78</v>
      </c>
      <c r="H61" s="11" t="s">
        <v>158</v>
      </c>
      <c r="J61" s="12" t="s">
        <v>153</v>
      </c>
      <c r="K61" s="5" t="s">
        <v>219</v>
      </c>
    </row>
    <row r="62" spans="1:14">
      <c r="A62">
        <f t="shared" si="0"/>
        <v>61</v>
      </c>
      <c r="B62" t="str">
        <f>LEFT(D62, SEARCH(" ",D62,1))</f>
        <v xml:space="preserve">Ulisse </v>
      </c>
      <c r="C62" t="str">
        <f>RIGHT(D62,LEN(D62)-SEARCH(" ",D62,1))</f>
        <v>Munari</v>
      </c>
      <c r="D62" s="7" t="s">
        <v>62</v>
      </c>
      <c r="E62" s="7" t="s">
        <v>297</v>
      </c>
      <c r="F62" s="2" t="s">
        <v>21</v>
      </c>
      <c r="G62" s="5" t="s">
        <v>78</v>
      </c>
      <c r="K62" s="5" t="s">
        <v>220</v>
      </c>
    </row>
    <row r="63" spans="1:14" ht="30">
      <c r="A63">
        <f t="shared" si="0"/>
        <v>62</v>
      </c>
      <c r="B63" t="str">
        <f>LEFT(D63, SEARCH(" ",D63,1))</f>
        <v xml:space="preserve">Domenico </v>
      </c>
      <c r="C63" t="str">
        <f>RIGHT(D63,LEN(D63)-SEARCH(" ",D63,1))</f>
        <v>Nardiello</v>
      </c>
      <c r="D63" s="7" t="s">
        <v>173</v>
      </c>
      <c r="E63" s="7" t="s">
        <v>298</v>
      </c>
      <c r="F63" s="2" t="s">
        <v>19</v>
      </c>
      <c r="G63" s="5" t="s">
        <v>78</v>
      </c>
      <c r="J63" s="12" t="s">
        <v>148</v>
      </c>
      <c r="K63" s="5" t="s">
        <v>221</v>
      </c>
    </row>
    <row r="64" spans="1:14" ht="120">
      <c r="A64">
        <f t="shared" si="0"/>
        <v>63</v>
      </c>
      <c r="B64" t="str">
        <f>LEFT(D64, SEARCH(" ",D64,1))</f>
        <v xml:space="preserve">Valerio </v>
      </c>
      <c r="C64" t="str">
        <f>RIGHT(D64,LEN(D64)-SEARCH(" ",D64,1))</f>
        <v>Nascimbeni</v>
      </c>
      <c r="D64" s="7" t="s">
        <v>63</v>
      </c>
      <c r="E64" s="7" t="s">
        <v>299</v>
      </c>
      <c r="F64" s="2" t="s">
        <v>19</v>
      </c>
      <c r="G64" s="5" t="s">
        <v>78</v>
      </c>
      <c r="H64" s="11" t="s">
        <v>114</v>
      </c>
      <c r="I64" s="11" t="s">
        <v>116</v>
      </c>
      <c r="J64" s="12" t="s">
        <v>157</v>
      </c>
      <c r="K64" s="5" t="s">
        <v>222</v>
      </c>
    </row>
    <row r="65" spans="1:14" ht="180">
      <c r="A65">
        <f t="shared" si="0"/>
        <v>64</v>
      </c>
      <c r="B65" t="str">
        <f>LEFT(D65, SEARCH(" ",D65,1))</f>
        <v xml:space="preserve">Isabella </v>
      </c>
      <c r="C65" t="str">
        <f>RIGHT(D65,LEN(D65)-SEARCH(" ",D65,1))</f>
        <v xml:space="preserve">Pagano </v>
      </c>
      <c r="D65" s="7" t="s">
        <v>64</v>
      </c>
      <c r="E65" s="7" t="s">
        <v>300</v>
      </c>
      <c r="F65" s="2" t="s">
        <v>47</v>
      </c>
      <c r="G65" s="5" t="s">
        <v>78</v>
      </c>
      <c r="H65" s="11" t="s">
        <v>170</v>
      </c>
      <c r="I65" s="11" t="s">
        <v>162</v>
      </c>
      <c r="J65" s="12" t="s">
        <v>169</v>
      </c>
      <c r="K65" s="5" t="s">
        <v>223</v>
      </c>
      <c r="L65" s="5" t="s">
        <v>224</v>
      </c>
      <c r="M65" s="12" t="s">
        <v>326</v>
      </c>
      <c r="N65" s="12" t="s">
        <v>327</v>
      </c>
    </row>
    <row r="66" spans="1:14">
      <c r="A66">
        <f t="shared" si="0"/>
        <v>65</v>
      </c>
      <c r="B66" t="str">
        <f>LEFT(D66, SEARCH(" ",D66,1))</f>
        <v xml:space="preserve">Marco </v>
      </c>
      <c r="C66" t="str">
        <f>RIGHT(D66,LEN(D66)-SEARCH(" ",D66,1))</f>
        <v>Pedani</v>
      </c>
      <c r="D66" s="7" t="s">
        <v>94</v>
      </c>
      <c r="E66" s="7" t="s">
        <v>301</v>
      </c>
      <c r="F66" s="10" t="s">
        <v>35</v>
      </c>
      <c r="G66" s="5" t="s">
        <v>78</v>
      </c>
      <c r="H66" s="11" t="s">
        <v>252</v>
      </c>
      <c r="J66" s="12" t="s">
        <v>93</v>
      </c>
      <c r="K66" s="5" t="s">
        <v>225</v>
      </c>
    </row>
    <row r="67" spans="1:14">
      <c r="A67">
        <f t="shared" si="0"/>
        <v>66</v>
      </c>
      <c r="B67" t="str">
        <f>LEFT(D67, SEARCH(" ",D67,1))</f>
        <v xml:space="preserve">Ignazio </v>
      </c>
      <c r="C67" t="str">
        <f>RIGHT(D67,LEN(D67)-SEARCH(" ",D67,1))</f>
        <v>Pillitteri</v>
      </c>
      <c r="D67" s="7" t="s">
        <v>382</v>
      </c>
      <c r="E67" s="7" t="s">
        <v>383</v>
      </c>
      <c r="F67" s="2" t="s">
        <v>16</v>
      </c>
      <c r="G67" s="5" t="s">
        <v>384</v>
      </c>
      <c r="J67" s="12" t="s">
        <v>385</v>
      </c>
      <c r="K67" s="5" t="s">
        <v>386</v>
      </c>
    </row>
    <row r="68" spans="1:14" ht="75">
      <c r="A68">
        <f t="shared" ref="A68:A78" si="1">1+A67</f>
        <v>67</v>
      </c>
      <c r="B68" t="str">
        <f>LEFT(D68, SEARCH(" ",D68,1))</f>
        <v xml:space="preserve">Giampaolo </v>
      </c>
      <c r="C68" t="str">
        <f>RIGHT(D68,LEN(D68)-SEARCH(" ",D68,1))</f>
        <v xml:space="preserve">Piotto </v>
      </c>
      <c r="D68" s="7" t="s">
        <v>66</v>
      </c>
      <c r="E68" s="7" t="s">
        <v>302</v>
      </c>
      <c r="F68" s="2" t="s">
        <v>65</v>
      </c>
      <c r="G68" s="5" t="s">
        <v>78</v>
      </c>
      <c r="H68" s="11" t="s">
        <v>159</v>
      </c>
      <c r="J68" s="12" t="s">
        <v>150</v>
      </c>
      <c r="K68" s="5" t="s">
        <v>226</v>
      </c>
      <c r="M68" s="12" t="s">
        <v>326</v>
      </c>
      <c r="N68" s="12" t="s">
        <v>327</v>
      </c>
    </row>
    <row r="69" spans="1:14" ht="60">
      <c r="A69">
        <f t="shared" si="1"/>
        <v>68</v>
      </c>
      <c r="B69" t="str">
        <f>LEFT(D69, SEARCH(" ",D69,1))</f>
        <v xml:space="preserve">Ennio </v>
      </c>
      <c r="C69" t="str">
        <f>RIGHT(D69,LEN(D69)-SEARCH(" ",D69,1))</f>
        <v>Poretti</v>
      </c>
      <c r="D69" s="7" t="s">
        <v>67</v>
      </c>
      <c r="E69" s="7" t="s">
        <v>303</v>
      </c>
      <c r="F69" s="2" t="s">
        <v>29</v>
      </c>
      <c r="G69" s="5" t="s">
        <v>78</v>
      </c>
      <c r="H69" s="11" t="s">
        <v>136</v>
      </c>
      <c r="K69" s="5" t="s">
        <v>227</v>
      </c>
      <c r="L69" s="5" t="s">
        <v>228</v>
      </c>
      <c r="N69" s="12" t="s">
        <v>327</v>
      </c>
    </row>
    <row r="70" spans="1:14">
      <c r="A70">
        <f t="shared" si="1"/>
        <v>69</v>
      </c>
      <c r="B70" t="str">
        <f>LEFT(D70, SEARCH(" ",D70,1))</f>
        <v xml:space="preserve">Loredana </v>
      </c>
      <c r="C70" t="str">
        <f>RIGHT(D70,LEN(D70)-SEARCH(" ",D70,1))</f>
        <v>Prisinzano</v>
      </c>
      <c r="D70" s="7" t="s">
        <v>68</v>
      </c>
      <c r="E70" s="7" t="s">
        <v>304</v>
      </c>
      <c r="F70" s="2" t="s">
        <v>16</v>
      </c>
      <c r="G70" s="5" t="s">
        <v>78</v>
      </c>
      <c r="H70" s="11" t="s">
        <v>80</v>
      </c>
      <c r="K70" s="5" t="s">
        <v>229</v>
      </c>
      <c r="L70" s="5" t="s">
        <v>230</v>
      </c>
    </row>
    <row r="71" spans="1:14" ht="45">
      <c r="A71">
        <f t="shared" si="1"/>
        <v>70</v>
      </c>
      <c r="B71" t="str">
        <f>LEFT(D71, SEARCH(" ",D71,1))</f>
        <v xml:space="preserve">Monica </v>
      </c>
      <c r="C71" t="str">
        <f>RIGHT(D71,LEN(D71)-SEARCH(" ",D71,1))</f>
        <v>Rainer</v>
      </c>
      <c r="D71" s="7" t="s">
        <v>69</v>
      </c>
      <c r="E71" s="7" t="s">
        <v>305</v>
      </c>
      <c r="F71" s="2" t="s">
        <v>29</v>
      </c>
      <c r="G71" s="5" t="s">
        <v>78</v>
      </c>
      <c r="I71" s="11" t="s">
        <v>137</v>
      </c>
      <c r="J71" s="12" t="s">
        <v>140</v>
      </c>
      <c r="K71" s="5" t="s">
        <v>231</v>
      </c>
    </row>
    <row r="72" spans="1:14">
      <c r="A72">
        <f t="shared" si="1"/>
        <v>71</v>
      </c>
      <c r="B72" t="str">
        <f>LEFT(D72, SEARCH(" ",D72,1))</f>
        <v xml:space="preserve">Ricardo </v>
      </c>
      <c r="C72" t="str">
        <f>RIGHT(D72,LEN(D72)-SEARCH(" ",D72,1))</f>
        <v xml:space="preserve"> Zanmar Sanchez</v>
      </c>
      <c r="D72" s="8" t="s">
        <v>395</v>
      </c>
      <c r="E72" s="8" t="s">
        <v>392</v>
      </c>
      <c r="F72" s="19" t="s">
        <v>50</v>
      </c>
      <c r="G72" s="5" t="s">
        <v>78</v>
      </c>
      <c r="K72" s="5" t="s">
        <v>393</v>
      </c>
    </row>
    <row r="73" spans="1:14" ht="30">
      <c r="A73">
        <f t="shared" si="1"/>
        <v>72</v>
      </c>
      <c r="B73" t="str">
        <f>LEFT(D73, SEARCH(" ",D73,1))</f>
        <v xml:space="preserve">Gaetano </v>
      </c>
      <c r="C73" t="str">
        <f>RIGHT(D73,LEN(D73)-SEARCH(" ",D73,1))</f>
        <v>Scandariato</v>
      </c>
      <c r="D73" s="7" t="s">
        <v>70</v>
      </c>
      <c r="E73" s="7" t="s">
        <v>306</v>
      </c>
      <c r="F73" s="2" t="s">
        <v>50</v>
      </c>
      <c r="G73" s="5" t="s">
        <v>78</v>
      </c>
      <c r="H73" s="11" t="s">
        <v>134</v>
      </c>
      <c r="I73" s="11" t="s">
        <v>166</v>
      </c>
      <c r="K73" s="5" t="s">
        <v>232</v>
      </c>
    </row>
    <row r="74" spans="1:14">
      <c r="A74">
        <f t="shared" si="1"/>
        <v>73</v>
      </c>
      <c r="B74" t="str">
        <f>LEFT(D74, SEARCH(" ",D74,1))</f>
        <v xml:space="preserve">Roberto </v>
      </c>
      <c r="C74" t="str">
        <f>RIGHT(D74,LEN(D74)-SEARCH(" ",D74,1))</f>
        <v>Silvotti</v>
      </c>
      <c r="D74" s="7" t="s">
        <v>71</v>
      </c>
      <c r="E74" s="7" t="s">
        <v>307</v>
      </c>
      <c r="F74" s="2" t="s">
        <v>27</v>
      </c>
      <c r="G74" s="5" t="s">
        <v>78</v>
      </c>
      <c r="K74" s="5" t="s">
        <v>233</v>
      </c>
    </row>
    <row r="75" spans="1:14" ht="30">
      <c r="A75">
        <f t="shared" si="1"/>
        <v>74</v>
      </c>
      <c r="B75" t="str">
        <f>LEFT(D75, SEARCH(" ",D75,1))</f>
        <v xml:space="preserve">Riccardo </v>
      </c>
      <c r="C75" t="str">
        <f>RIGHT(D75,LEN(D75)-SEARCH(" ",D75,1))</f>
        <v>Smareglia</v>
      </c>
      <c r="D75" s="7" t="s">
        <v>72</v>
      </c>
      <c r="E75" s="7" t="s">
        <v>308</v>
      </c>
      <c r="F75" s="2" t="s">
        <v>45</v>
      </c>
      <c r="G75" s="5" t="s">
        <v>78</v>
      </c>
      <c r="H75" s="11" t="s">
        <v>139</v>
      </c>
      <c r="I75" s="11" t="s">
        <v>142</v>
      </c>
      <c r="K75" s="5" t="s">
        <v>234</v>
      </c>
      <c r="N75" s="12" t="s">
        <v>327</v>
      </c>
    </row>
    <row r="76" spans="1:14" ht="135">
      <c r="A76">
        <f t="shared" si="1"/>
        <v>75</v>
      </c>
      <c r="B76" t="str">
        <f>LEFT(D76, SEARCH(" ",D76,1))</f>
        <v xml:space="preserve">Alessandro </v>
      </c>
      <c r="C76" t="str">
        <f>RIGHT(D76,LEN(D76)-SEARCH(" ",D76,1))</f>
        <v xml:space="preserve">Sozzetti </v>
      </c>
      <c r="D76" s="7" t="s">
        <v>74</v>
      </c>
      <c r="E76" s="7" t="s">
        <v>309</v>
      </c>
      <c r="F76" s="2" t="s">
        <v>73</v>
      </c>
      <c r="G76" s="5" t="s">
        <v>78</v>
      </c>
      <c r="H76" s="11" t="s">
        <v>108</v>
      </c>
      <c r="I76" s="11" t="s">
        <v>129</v>
      </c>
      <c r="J76" s="12" t="s">
        <v>123</v>
      </c>
      <c r="K76" s="5" t="s">
        <v>235</v>
      </c>
      <c r="M76" s="12" t="s">
        <v>326</v>
      </c>
      <c r="N76" s="12" t="s">
        <v>327</v>
      </c>
    </row>
    <row r="77" spans="1:14">
      <c r="A77">
        <f t="shared" si="1"/>
        <v>76</v>
      </c>
      <c r="B77" t="str">
        <f>LEFT(D77, SEARCH(" ",D77,1))</f>
        <v xml:space="preserve">Beate </v>
      </c>
      <c r="C77" t="str">
        <f>RIGHT(D77,LEN(D77)-SEARCH(" ",D77,1))</f>
        <v>Stelzer</v>
      </c>
      <c r="D77" s="7" t="s">
        <v>371</v>
      </c>
      <c r="E77" s="7" t="s">
        <v>372</v>
      </c>
      <c r="F77" s="2" t="s">
        <v>58</v>
      </c>
      <c r="G77" s="5" t="s">
        <v>78</v>
      </c>
      <c r="J77" s="12" t="s">
        <v>373</v>
      </c>
      <c r="K77" s="5" t="s">
        <v>374</v>
      </c>
      <c r="M77" s="12"/>
      <c r="N77" s="12"/>
    </row>
    <row r="78" spans="1:14">
      <c r="A78">
        <f t="shared" si="1"/>
        <v>77</v>
      </c>
      <c r="B78" t="str">
        <f>LEFT(D78, SEARCH(" ",D78,1))</f>
        <v xml:space="preserve">Diego </v>
      </c>
      <c r="C78" t="str">
        <f>RIGHT(D78,LEN(D78)-SEARCH(" ",D78,1))</f>
        <v>Turrini</v>
      </c>
      <c r="D78" s="7" t="s">
        <v>75</v>
      </c>
      <c r="E78" s="7" t="s">
        <v>310</v>
      </c>
      <c r="F78" s="2" t="s">
        <v>41</v>
      </c>
      <c r="G78" s="5" t="s">
        <v>78</v>
      </c>
      <c r="J78" s="12" t="s">
        <v>95</v>
      </c>
      <c r="K78" s="5" t="s">
        <v>236</v>
      </c>
    </row>
  </sheetData>
  <sortState ref="B2:N76">
    <sortCondition ref="G2:G76"/>
    <sortCondition ref="C2:C76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Cover</vt:lpstr>
      <vt:lpstr>People</vt:lpstr>
    </vt:vector>
  </TitlesOfParts>
  <Company>INAF Osservatorio Astronomico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Claudi</dc:creator>
  <cp:lastModifiedBy>Isabella Pagano</cp:lastModifiedBy>
  <dcterms:created xsi:type="dcterms:W3CDTF">2013-01-18T13:21:02Z</dcterms:created>
  <dcterms:modified xsi:type="dcterms:W3CDTF">2013-10-23T23:26:39Z</dcterms:modified>
</cp:coreProperties>
</file>